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1C" sheetId="3" r:id="rId6"/>
    <sheet name="Bieu 2" sheetId="4" r:id="rId7"/>
    <sheet name="rút t9" sheetId="5" r:id="rId8"/>
    <sheet name="Sheet2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<sst xmlns="http://schemas.openxmlformats.org/spreadsheetml/2006/main" uniqueCount="1431">
  <si>
    <t>PHÒNG GD&amp;ĐT HUYỆN MCC</t>
  </si>
  <si>
    <t>BIỂU 1A -T</t>
  </si>
  <si>
    <t>TRƯỜNG PTDTBT THCS LAO CHẢI</t>
  </si>
  <si>
    <t xml:space="preserve">DANH SÁCH </t>
  </si>
  <si>
    <t>Học sinh bán trú  đề nghị hưởng chính sách hỗ trợ theo Nghị định số 116/2016/NĐ-CP năm học 2019-2020</t>
  </si>
  <si>
    <t>TT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</si>
  <si>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</si>
  <si>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</si>
  <si>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</si>
  <si>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</si>
  <si>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</si>
  <si>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</si>
  <si>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</si>
  <si>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0"/>
        <u val="none"/>
      </rPr>
      <t xml:space="preserve">(Ghi rõ tên thôn, xã, huyện  theo Hộ khẩu)</t>
    </r>
  </si>
  <si>
    <t>Chỗ ở (đánh số 1 vào ô 13 hoặc 14)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</si>
  <si>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Địa chỉ ở trọ:    </t>
    </r>
    <r>
      <rPr>
        <rFont val="Times New Roman"/>
        <b val="true"/>
        <i val="false"/>
        <strike val="false"/>
        <color rgb="FFFF0000"/>
        <sz val="10"/>
        <u val="none"/>
      </rPr>
      <t xml:space="preserve">                         Tên chủ hộ, số điện thoại, địa chỉ </t>
    </r>
    <r>
      <rPr>
        <rFont val="Times New Roman"/>
        <b val="false"/>
        <i val="true"/>
        <strike val="false"/>
        <color rgb="FFFF0000"/>
        <sz val="10"/>
        <u val="none"/>
      </rPr>
      <t xml:space="preserve">(tổ/ thôn/bản xã)</t>
    </r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</si>
  <si>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</si>
  <si>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</si>
  <si>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</si>
  <si>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</si>
  <si>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</si>
  <si>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</si>
  <si>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</si>
  <si>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</si>
  <si>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</si>
  <si>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</si>
  <si>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</si>
  <si>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A</t>
  </si>
  <si>
    <t>Học sinh bán trú  được hưởng chính sách hỗ trợ  từ năm học 2018 - 2019 chuyển sang</t>
  </si>
  <si>
    <t>A1</t>
  </si>
  <si>
    <t>Cấp THCS</t>
  </si>
  <si>
    <t>I</t>
  </si>
  <si>
    <t>HS ở trong trường</t>
  </si>
  <si>
    <t>Lờ Thị  A</t>
  </si>
  <si>
    <t>7A</t>
  </si>
  <si>
    <t>13/7/2007</t>
  </si>
  <si>
    <t>Mông</t>
  </si>
  <si>
    <t>Lờ A Sấu</t>
  </si>
  <si>
    <t>Bản Hú Chù Lìn</t>
  </si>
  <si>
    <t>Lao Chải</t>
  </si>
  <si>
    <t>Mù Cang Chải</t>
  </si>
  <si>
    <t>Giàng A  Anh</t>
  </si>
  <si>
    <t>Giàng A Phổng</t>
  </si>
  <si>
    <t>Sùng A  Anh</t>
  </si>
  <si>
    <t>27/11/2007</t>
  </si>
  <si>
    <t>Sùng A Vừ</t>
  </si>
  <si>
    <t>đồ dùng chuyên môn</t>
  </si>
  <si>
    <t xml:space="preserve">Phàng Thị Bâu </t>
  </si>
  <si>
    <t>Phàng A Dờ</t>
  </si>
  <si>
    <t>Bản Cáng Dông</t>
  </si>
  <si>
    <t>Lờ A  Bồng</t>
  </si>
  <si>
    <t>Lờ A Phà</t>
  </si>
  <si>
    <t>Bản Dào Cu Nha</t>
  </si>
  <si>
    <t xml:space="preserve">Sùng A Chính </t>
  </si>
  <si>
    <t>30/9/2007</t>
  </si>
  <si>
    <t>Sùng A Chư</t>
  </si>
  <si>
    <t>Bản Háng Gàng</t>
  </si>
  <si>
    <t xml:space="preserve">Chuyeenr </t>
  </si>
  <si>
    <t>Giàng A  Chu</t>
  </si>
  <si>
    <t>Giàng A Cả</t>
  </si>
  <si>
    <t>Lờ Thị  Chu</t>
  </si>
  <si>
    <t>25/12/2007</t>
  </si>
  <si>
    <t>Lờ A Chư</t>
  </si>
  <si>
    <t>Chuyển thanh toán tiền mua hàng hóa vật tư  chuyên môn</t>
  </si>
  <si>
    <t>Giàng A  Chú</t>
  </si>
  <si>
    <t>15/01/2007</t>
  </si>
  <si>
    <t>Giàng A Làng</t>
  </si>
  <si>
    <t>Giàng Thị  Dà</t>
  </si>
  <si>
    <t>Giàng A Lờ</t>
  </si>
  <si>
    <t>Lờ Thị  Dê</t>
  </si>
  <si>
    <t>Lờ A Chẳng</t>
  </si>
  <si>
    <t>Giàng Thị  Dinh</t>
  </si>
  <si>
    <t>Giàng A Chiu</t>
  </si>
  <si>
    <t>Lờ Thị  Dinh</t>
  </si>
  <si>
    <t>Lờ A Say</t>
  </si>
  <si>
    <t>Lờ A Dơ</t>
  </si>
  <si>
    <t>Lờ A Tồng</t>
  </si>
  <si>
    <t>Giàng Thị  Dở</t>
  </si>
  <si>
    <t>14/4/2007</t>
  </si>
  <si>
    <t>Lờ Thị  Dua</t>
  </si>
  <si>
    <t>Lờ A Lồng</t>
  </si>
  <si>
    <t>Lờ A  Gâu</t>
  </si>
  <si>
    <t>Lờ A Phình</t>
  </si>
  <si>
    <t>Sùng A  Giàng</t>
  </si>
  <si>
    <t>15/9/2007</t>
  </si>
  <si>
    <t>Sùng A Vàng</t>
  </si>
  <si>
    <t>Lờ Thị  Kệ</t>
  </si>
  <si>
    <t>Lờ A Vừ</t>
  </si>
  <si>
    <t>Lờ A  Khua</t>
  </si>
  <si>
    <t>Lờ A Páo</t>
  </si>
  <si>
    <t>Giàng Thị  Làng</t>
  </si>
  <si>
    <t>Giàng Thị  Lỳ</t>
  </si>
  <si>
    <t>20/4/2007</t>
  </si>
  <si>
    <t>Giàng Dua Páo</t>
  </si>
  <si>
    <t>Lờ Thị  Mê</t>
  </si>
  <si>
    <t>Lờ A Mai</t>
  </si>
  <si>
    <t>Sùng A  Ninh</t>
  </si>
  <si>
    <t>Sùng A Lông</t>
  </si>
  <si>
    <t>Lờ Thị  Ninh</t>
  </si>
  <si>
    <t>22/11/2007</t>
  </si>
  <si>
    <t>Lờ A  Ống</t>
  </si>
  <si>
    <t>Sùng Thị  Pàng</t>
  </si>
  <si>
    <t>Giàng Thị  Phâu</t>
  </si>
  <si>
    <t>Giàng A Pao</t>
  </si>
  <si>
    <t>Giàng Thị  Sầu</t>
  </si>
  <si>
    <t>Giàng A Sở</t>
  </si>
  <si>
    <t>Lờ A  Súa</t>
  </si>
  <si>
    <t>13/6/2007</t>
  </si>
  <si>
    <t>Lờ A Cộng</t>
  </si>
  <si>
    <t>Lờ A  Tháng</t>
  </si>
  <si>
    <t>Lờ A Vàng</t>
  </si>
  <si>
    <t>Giàng A  Thắng</t>
  </si>
  <si>
    <t>Giàng A Su</t>
  </si>
  <si>
    <t>Lờ A  Thắng</t>
  </si>
  <si>
    <t>17/02/2207</t>
  </si>
  <si>
    <t>Giàng A Thầy</t>
  </si>
  <si>
    <t>Giàng A Pháng</t>
  </si>
  <si>
    <t>Sùng A  Trọng</t>
  </si>
  <si>
    <t>Sùng A Sính</t>
  </si>
  <si>
    <t>Giàng Thị  Trừ</t>
  </si>
  <si>
    <t>15/4/2006</t>
  </si>
  <si>
    <t>Giàng A Rùa</t>
  </si>
  <si>
    <t>Chang A  Vắng</t>
  </si>
  <si>
    <t>13/3/2007</t>
  </si>
  <si>
    <t>Chang A Nù</t>
  </si>
  <si>
    <t>Lờ Thị  Xê</t>
  </si>
  <si>
    <t>26/4/2007</t>
  </si>
  <si>
    <t>Lờ A Sử</t>
  </si>
  <si>
    <t>Giàng A Sào</t>
  </si>
  <si>
    <t>Bản Đề Sủa</t>
  </si>
  <si>
    <t>Giàng Thị Kinh</t>
  </si>
  <si>
    <t>Giàng A Trầu</t>
  </si>
  <si>
    <t>Sùng Thị  Xi</t>
  </si>
  <si>
    <t>14/9/2007</t>
  </si>
  <si>
    <t>Sùng A Vảng</t>
  </si>
  <si>
    <t>Giàng A  Cang</t>
  </si>
  <si>
    <t>7B</t>
  </si>
  <si>
    <t>24/4/2007</t>
  </si>
  <si>
    <t xml:space="preserve">Giàng A Sử </t>
  </si>
  <si>
    <t xml:space="preserve">Bản Dào Xa </t>
  </si>
  <si>
    <t>Lờ A  Cháng</t>
  </si>
  <si>
    <t>15/5/2007</t>
  </si>
  <si>
    <t>Lờ A Khua</t>
  </si>
  <si>
    <t>Bản Xéo Dì Hồ (A)</t>
  </si>
  <si>
    <t>Chang A  Cháng</t>
  </si>
  <si>
    <t>17/2/2006</t>
  </si>
  <si>
    <t>Mùa A  Châu</t>
  </si>
  <si>
    <t>Mùa A Vảng</t>
  </si>
  <si>
    <t>Bản Hồ Nhì Pá</t>
  </si>
  <si>
    <t>Thào A  Chinh</t>
  </si>
  <si>
    <t>21/11/2007</t>
  </si>
  <si>
    <t>Thào A Già</t>
  </si>
  <si>
    <t>Bản Lao Chải</t>
  </si>
  <si>
    <t>Giàng A  Chông</t>
  </si>
  <si>
    <t>25/5/2007</t>
  </si>
  <si>
    <t>Giàng A Tính</t>
  </si>
  <si>
    <t>Giàng A Chống</t>
  </si>
  <si>
    <t>22/5/2007</t>
  </si>
  <si>
    <t>Giàng A Páo</t>
  </si>
  <si>
    <t>Bản Háng Đề Sủa</t>
  </si>
  <si>
    <t>Giàng Thị  Chư</t>
  </si>
  <si>
    <t>17/5/2007</t>
  </si>
  <si>
    <t>Giàng A Chừ</t>
  </si>
  <si>
    <t>Giàng A  Chừ</t>
  </si>
  <si>
    <t>01/12/1007</t>
  </si>
  <si>
    <t xml:space="preserve">Giàng A Say </t>
  </si>
  <si>
    <t>Giàng Thị  Dê</t>
  </si>
  <si>
    <t>Giàng A Chua</t>
  </si>
  <si>
    <t>Thào Thị  Dông</t>
  </si>
  <si>
    <t>Thào A Páo</t>
  </si>
  <si>
    <t>Vàng Thị  Dùa</t>
  </si>
  <si>
    <t>13/10/2007</t>
  </si>
  <si>
    <t>Vàng A Thênh</t>
  </si>
  <si>
    <t>Thào Tiên  Dung</t>
  </si>
  <si>
    <t>Thào A Khua</t>
  </si>
  <si>
    <t>Thào A  Giàng</t>
  </si>
  <si>
    <t>17/3/2007</t>
  </si>
  <si>
    <t>Thào A Dàng</t>
  </si>
  <si>
    <t>Giàng Thị  Giống</t>
  </si>
  <si>
    <t>20/3/2007</t>
  </si>
  <si>
    <t>Giàng A Nhà</t>
  </si>
  <si>
    <t>Giàng Thị  La</t>
  </si>
  <si>
    <t>20/6/2007</t>
  </si>
  <si>
    <t>Giàng A Phình</t>
  </si>
  <si>
    <t>Lờ A  Là</t>
  </si>
  <si>
    <t>Lờ A Nù</t>
  </si>
  <si>
    <t>Giàng Thị  Lông</t>
  </si>
  <si>
    <t>Giàng A Chù</t>
  </si>
  <si>
    <t>Giàng A Thắng</t>
  </si>
  <si>
    <t>Lý Thị  Máy</t>
  </si>
  <si>
    <t>Lý A Chua</t>
  </si>
  <si>
    <t>Giàng Thị  Mủa</t>
  </si>
  <si>
    <t>25/9/2007</t>
  </si>
  <si>
    <t>Giàng A Dê</t>
  </si>
  <si>
    <t>Lờ Thị  Nga</t>
  </si>
  <si>
    <t>30/12/2007</t>
  </si>
  <si>
    <t>Lờ A Sào</t>
  </si>
  <si>
    <t>BảnTrông Khua</t>
  </si>
  <si>
    <t>Giàng A  Páo</t>
  </si>
  <si>
    <t>Vàng Thị  Phong</t>
  </si>
  <si>
    <t>16/10/2007</t>
  </si>
  <si>
    <t>Vàng A Chù</t>
  </si>
  <si>
    <t>Thào Thị  Rùa</t>
  </si>
  <si>
    <t>15/4/2007</t>
  </si>
  <si>
    <t>Thào A Lồng</t>
  </si>
  <si>
    <t>Lờ A  Sở</t>
  </si>
  <si>
    <t>Lờ A Danh</t>
  </si>
  <si>
    <t>Giàng Thị Sú</t>
  </si>
  <si>
    <t>Giàng A Dà</t>
  </si>
  <si>
    <t>Giàng Thị  Tông</t>
  </si>
  <si>
    <t>15/10/2007</t>
  </si>
  <si>
    <t>Giàng A Thông</t>
  </si>
  <si>
    <t>Giàng Anh  Tuấn</t>
  </si>
  <si>
    <t>26/3/2007</t>
  </si>
  <si>
    <t>Giàng A Sinh</t>
  </si>
  <si>
    <t>Lờ Thị  Vinh</t>
  </si>
  <si>
    <t>19/9/2007</t>
  </si>
  <si>
    <t>Lờ A Sở</t>
  </si>
  <si>
    <t>Giàng Thị  Bầu</t>
  </si>
  <si>
    <t>7C</t>
  </si>
  <si>
    <t>30/4/2007</t>
  </si>
  <si>
    <t>Bản Cồ Dề Sang (A)</t>
  </si>
  <si>
    <t>Sùng Thị  Ca</t>
  </si>
  <si>
    <t>Sùng A Lồng</t>
  </si>
  <si>
    <t>Giàng Thị  Ca</t>
  </si>
  <si>
    <t>13/12/2007</t>
  </si>
  <si>
    <t>Giàng Nủ Dê</t>
  </si>
  <si>
    <t>Bản Cồ Dề Sang (B)</t>
  </si>
  <si>
    <t>Giàng A  Cả</t>
  </si>
  <si>
    <t>Thào Thị Cang</t>
  </si>
  <si>
    <t>14/5/2007</t>
  </si>
  <si>
    <t>Thào A Hồng</t>
  </si>
  <si>
    <t>Sùng A  Cáng</t>
  </si>
  <si>
    <t>Sùng A Ninh</t>
  </si>
  <si>
    <t>Phàng Thị  Câu</t>
  </si>
  <si>
    <t>Phàng A Tu</t>
  </si>
  <si>
    <t>Sùng A  Cha</t>
  </si>
  <si>
    <t>Sùng A Dờ</t>
  </si>
  <si>
    <t>Sùng Thị  Cha</t>
  </si>
  <si>
    <t>18/7/2006</t>
  </si>
  <si>
    <t>Sùng A Nhà</t>
  </si>
  <si>
    <t>Sùng A  Chinh</t>
  </si>
  <si>
    <t>28/02/2007</t>
  </si>
  <si>
    <t>Sùng A Lù</t>
  </si>
  <si>
    <t>Bản Xéo Dì Hồ (B)</t>
  </si>
  <si>
    <t>Giàng A  Chơ</t>
  </si>
  <si>
    <t>Giàng A  Chư</t>
  </si>
  <si>
    <t>Giàng A Chu</t>
  </si>
  <si>
    <t>Giàng A Gà</t>
  </si>
  <si>
    <t>Giàng A  Chứ</t>
  </si>
  <si>
    <t>Giàng A Xê</t>
  </si>
  <si>
    <t>Giàng Thị  Cu</t>
  </si>
  <si>
    <t>Giàng A Súa</t>
  </si>
  <si>
    <t>Giàng Thị  Dâu</t>
  </si>
  <si>
    <t>Phàng Thị  Dấu</t>
  </si>
  <si>
    <t>Phàng A Sính</t>
  </si>
  <si>
    <t>Phàng A  Dì</t>
  </si>
  <si>
    <t>Phàng A Páo</t>
  </si>
  <si>
    <t>18/3/2007</t>
  </si>
  <si>
    <t>Giàng Thị  Dua</t>
  </si>
  <si>
    <t>26/11/2007</t>
  </si>
  <si>
    <t>Giàng Thị  Dùa</t>
  </si>
  <si>
    <t>Hờ Thị  Dùa</t>
  </si>
  <si>
    <t>Hờ A Lu</t>
  </si>
  <si>
    <t>Giàng A  Hờ</t>
  </si>
  <si>
    <t>27/02/2007</t>
  </si>
  <si>
    <t>Giàng A Vừ</t>
  </si>
  <si>
    <t>Giàng A  Lồng</t>
  </si>
  <si>
    <t>Giàng A Già</t>
  </si>
  <si>
    <t>Giàng A  Lù</t>
  </si>
  <si>
    <t>16/02/2007</t>
  </si>
  <si>
    <t>Giàng A  Lử</t>
  </si>
  <si>
    <t>Sùng A  Nam</t>
  </si>
  <si>
    <t>27/5/2007</t>
  </si>
  <si>
    <t>Sùng A Khai</t>
  </si>
  <si>
    <t>Giàng A  Náng</t>
  </si>
  <si>
    <t>14/3/2007</t>
  </si>
  <si>
    <t>Giàng A Kỷ</t>
  </si>
  <si>
    <t>Giàng Thị  Nhân</t>
  </si>
  <si>
    <t>Giàng A Sểnh</t>
  </si>
  <si>
    <t>Giàng A  Ninh</t>
  </si>
  <si>
    <t>27/8/2007</t>
  </si>
  <si>
    <t>Giàng A Hành</t>
  </si>
  <si>
    <t>Giàng Thị  Pàng</t>
  </si>
  <si>
    <t>Giàng A Trừ</t>
  </si>
  <si>
    <t>22/3/2007</t>
  </si>
  <si>
    <t>Giàng A Lu</t>
  </si>
  <si>
    <t>Giàng Thị  Phua</t>
  </si>
  <si>
    <t>18/02/2007</t>
  </si>
  <si>
    <t>Giàng A Chú</t>
  </si>
  <si>
    <t>Giàng Thị  Pla</t>
  </si>
  <si>
    <t>Giàng Thị  Rủ</t>
  </si>
  <si>
    <t>Giàng A Sà</t>
  </si>
  <si>
    <t>Giàng Thị  Rùa</t>
  </si>
  <si>
    <t>Giàng A  Sàng</t>
  </si>
  <si>
    <t>Giàng A Nủ</t>
  </si>
  <si>
    <t>Giàng Thị  Sau</t>
  </si>
  <si>
    <t>15/11/2007</t>
  </si>
  <si>
    <t>Giàng A  Sâu</t>
  </si>
  <si>
    <t>Giàng Thị  Sâu</t>
  </si>
  <si>
    <t>31/01/2007</t>
  </si>
  <si>
    <t>Sùng Thị  Sênh</t>
  </si>
  <si>
    <t>Sùng A Sửu</t>
  </si>
  <si>
    <t>Sùng Thị  Sú</t>
  </si>
  <si>
    <t>Sùng A Sinh</t>
  </si>
  <si>
    <t>Phàng Thị  Sư</t>
  </si>
  <si>
    <t>18/9/2007</t>
  </si>
  <si>
    <t>Phàng A Sình</t>
  </si>
  <si>
    <t>Giàng A  Sừ</t>
  </si>
  <si>
    <t>Giàng A Sùng</t>
  </si>
  <si>
    <t>Giàng Thị  Bla</t>
  </si>
  <si>
    <t>7D</t>
  </si>
  <si>
    <t>Giàng A Nắng</t>
  </si>
  <si>
    <t>Thào Thị  Bla</t>
  </si>
  <si>
    <t>Thào A Nhà</t>
  </si>
  <si>
    <t>Lờ Thị  Ca</t>
  </si>
  <si>
    <t>16/7/2007</t>
  </si>
  <si>
    <t>Lờ A Trầu</t>
  </si>
  <si>
    <t>Sùng Thị  Cang</t>
  </si>
  <si>
    <t>Sùng A Lềnh</t>
  </si>
  <si>
    <t>Giàng A Cha</t>
  </si>
  <si>
    <t>Sùng A  Chảng</t>
  </si>
  <si>
    <t>28/3/2007</t>
  </si>
  <si>
    <t>Sùng A Lờ</t>
  </si>
  <si>
    <t>Thào A Thông</t>
  </si>
  <si>
    <t>Lờ Thị  Chù</t>
  </si>
  <si>
    <t>Lờ A Sủ</t>
  </si>
  <si>
    <t>25/6/2007</t>
  </si>
  <si>
    <t>Giàng A Chơ</t>
  </si>
  <si>
    <t>Thào A  Dơ</t>
  </si>
  <si>
    <t>Thào A Chờ</t>
  </si>
  <si>
    <t>Giàng A  Dơ</t>
  </si>
  <si>
    <t>Giàng A Giống</t>
  </si>
  <si>
    <t>Giàng Thị  Dông</t>
  </si>
  <si>
    <t>23/6/2007</t>
  </si>
  <si>
    <t>Giàng A Ly</t>
  </si>
  <si>
    <t>Thào A  Gà</t>
  </si>
  <si>
    <t>Thào A Kỷ</t>
  </si>
  <si>
    <t>Cứ A  Giàng</t>
  </si>
  <si>
    <t>Cứ A Thào</t>
  </si>
  <si>
    <t>Giàng A  Hà</t>
  </si>
  <si>
    <t>25/5/2005</t>
  </si>
  <si>
    <t>Giàng A Dờ</t>
  </si>
  <si>
    <t>Thào A  Khư</t>
  </si>
  <si>
    <t>Thào A Câu</t>
  </si>
  <si>
    <t>Giàng A  Làng</t>
  </si>
  <si>
    <t>Giàng A Khua</t>
  </si>
  <si>
    <t>Lý A  Lờ</t>
  </si>
  <si>
    <t>19/3/2007</t>
  </si>
  <si>
    <t>Lý A Tính</t>
  </si>
  <si>
    <t>Lờ Thị  Lỳ</t>
  </si>
  <si>
    <t>17/4/2007</t>
  </si>
  <si>
    <t>Lờ A Làng</t>
  </si>
  <si>
    <t>Giàng Thị Pàng</t>
  </si>
  <si>
    <t>Dào Xa</t>
  </si>
  <si>
    <t>Giàng Thị  Mai</t>
  </si>
  <si>
    <t>19/7/2007</t>
  </si>
  <si>
    <t>Lờ Thị  Máy</t>
  </si>
  <si>
    <t>19/10/2007</t>
  </si>
  <si>
    <t xml:space="preserve">Lờ A Lỳ </t>
  </si>
  <si>
    <t>Lờ A  Mềnh</t>
  </si>
  <si>
    <t>21/11/2006</t>
  </si>
  <si>
    <t>Lờ A Lềnh</t>
  </si>
  <si>
    <t>Giàng Thị  Nhứ</t>
  </si>
  <si>
    <t>Giàng A Dơ</t>
  </si>
  <si>
    <t>Sùng Thị  Ninh</t>
  </si>
  <si>
    <t>Sùng A Lử</t>
  </si>
  <si>
    <t>Lờ A Tính</t>
  </si>
  <si>
    <t>Giàng A  Phua</t>
  </si>
  <si>
    <t>Giàng A Chông</t>
  </si>
  <si>
    <t>Lờ A  Rùa</t>
  </si>
  <si>
    <t>18/6/2007</t>
  </si>
  <si>
    <t>Lờ A Khày</t>
  </si>
  <si>
    <t>Giàng Thị  Rủa</t>
  </si>
  <si>
    <t>28/11/2007</t>
  </si>
  <si>
    <t>Sùng A  Sào</t>
  </si>
  <si>
    <t>16/4/2007</t>
  </si>
  <si>
    <t>Sùng A Su</t>
  </si>
  <si>
    <t>Sùng Thị  Sầu</t>
  </si>
  <si>
    <t>15/7/2007</t>
  </si>
  <si>
    <t>Lờ Thị  Sinh</t>
  </si>
  <si>
    <t>Sùng A  Sinh</t>
  </si>
  <si>
    <t>Sùng A Súa</t>
  </si>
  <si>
    <t>Giàng A  Sử</t>
  </si>
  <si>
    <t>27/10/2007</t>
  </si>
  <si>
    <t>Giàng A Sáu</t>
  </si>
  <si>
    <t>Sùng Thị  Sua</t>
  </si>
  <si>
    <t>Sùng A Làng</t>
  </si>
  <si>
    <t>Giàng Thị  Sua</t>
  </si>
  <si>
    <t>Giàng A Mua</t>
  </si>
  <si>
    <t>Giàng Thị  Trầu</t>
  </si>
  <si>
    <t>Giàng Thị  Vang</t>
  </si>
  <si>
    <t>27/3/2006</t>
  </si>
  <si>
    <t>Giàng A Dình</t>
  </si>
  <si>
    <t>Thào A  Vư</t>
  </si>
  <si>
    <t>13/11/2006</t>
  </si>
  <si>
    <t>Thào A Sùng</t>
  </si>
  <si>
    <t>Sùng A  Vừ</t>
  </si>
  <si>
    <t>Sùng A Dà</t>
  </si>
  <si>
    <t>Giàng Thị  Xứng</t>
  </si>
  <si>
    <t>Lờ Thị Bầu</t>
  </si>
  <si>
    <t>8A</t>
  </si>
  <si>
    <t>15/5/2005</t>
  </si>
  <si>
    <t>Lờ Thị Bla</t>
  </si>
  <si>
    <t>12/9/2006</t>
  </si>
  <si>
    <t>Lờ A Chinh</t>
  </si>
  <si>
    <t>Sùng Thị Cang</t>
  </si>
  <si>
    <t>05/02/2006</t>
  </si>
  <si>
    <t>Sùng A Pao</t>
  </si>
  <si>
    <t>02/7/2006</t>
  </si>
  <si>
    <t>Sùng Thị Chù</t>
  </si>
  <si>
    <t>13/9/2006</t>
  </si>
  <si>
    <t>Phàng Thi Chù</t>
  </si>
  <si>
    <t>05/6/2006</t>
  </si>
  <si>
    <t>Phàng A Lồng</t>
  </si>
  <si>
    <t>Giàng A Của</t>
  </si>
  <si>
    <t>29/1 / 2005</t>
  </si>
  <si>
    <t>Bản Dào Xa</t>
  </si>
  <si>
    <t>Giàng Thị Dao</t>
  </si>
  <si>
    <t>20/4/2006</t>
  </si>
  <si>
    <t>Giàng Páo Dê</t>
  </si>
  <si>
    <t>Thào  A Dờ</t>
  </si>
  <si>
    <t>05/3/2006</t>
  </si>
  <si>
    <t>Thào A Su</t>
  </si>
  <si>
    <t>Lờ Thị Dông</t>
  </si>
  <si>
    <t>04/3/2006</t>
  </si>
  <si>
    <t>Lờ A Chứ</t>
  </si>
  <si>
    <t>Thào Thị Hà</t>
  </si>
  <si>
    <t>16/12/2006</t>
  </si>
  <si>
    <t>Thào A Phềnh</t>
  </si>
  <si>
    <t>Giàng Thị Của</t>
  </si>
  <si>
    <t>Giàng Thị Hoa</t>
  </si>
  <si>
    <t>27/9/2006</t>
  </si>
  <si>
    <t>Giang A Chang</t>
  </si>
  <si>
    <t>Lờ A Khảnh</t>
  </si>
  <si>
    <t>05/9/2006</t>
  </si>
  <si>
    <t>Lờ A Chống</t>
  </si>
  <si>
    <t>Phàng A Khày</t>
  </si>
  <si>
    <t>05/12/2006</t>
  </si>
  <si>
    <t>Phàng A Trừ</t>
  </si>
  <si>
    <t>02/3/2006</t>
  </si>
  <si>
    <t>Giàng  Thị  Là</t>
  </si>
  <si>
    <t>01/3/2006</t>
  </si>
  <si>
    <t>Giàng A Thái</t>
  </si>
  <si>
    <t>Sùng A Lâu</t>
  </si>
  <si>
    <t>19/11/2006</t>
  </si>
  <si>
    <t>Sùng A Phà</t>
  </si>
  <si>
    <t>Sùng Gà Lu</t>
  </si>
  <si>
    <t>25/5/2006</t>
  </si>
  <si>
    <t>Lờ Thị Máy</t>
  </si>
  <si>
    <t>03/9/2006</t>
  </si>
  <si>
    <t>Giàng Thị Mo</t>
  </si>
  <si>
    <t>20/12/2006</t>
  </si>
  <si>
    <t>Giàng A Mùa</t>
  </si>
  <si>
    <t>26/01/2006</t>
  </si>
  <si>
    <t>Giang A Dao</t>
  </si>
  <si>
    <t>Giàng Thị Nu</t>
  </si>
  <si>
    <t>04/6/2006</t>
  </si>
  <si>
    <t>Sùng Thị Pàng</t>
  </si>
  <si>
    <t>15/10/2006</t>
  </si>
  <si>
    <t>Sùng A Thông</t>
  </si>
  <si>
    <t>Sùng Thị Phua</t>
  </si>
  <si>
    <t>21/9/2006</t>
  </si>
  <si>
    <t>Lờ A Seng</t>
  </si>
  <si>
    <t>23/02/2006</t>
  </si>
  <si>
    <t>Sùng Thị Si</t>
  </si>
  <si>
    <t>08/6/2006</t>
  </si>
  <si>
    <t>Sùng A Rùa</t>
  </si>
  <si>
    <t>Phàng A Sùng</t>
  </si>
  <si>
    <t>13/3/2006</t>
  </si>
  <si>
    <t>25/10/2006</t>
  </si>
  <si>
    <t>Giàng A Thành</t>
  </si>
  <si>
    <t>07/8/2006</t>
  </si>
  <si>
    <t>Giàng A Cháng</t>
  </si>
  <si>
    <t>18/8/2005</t>
  </si>
  <si>
    <t>Giàng A Chang</t>
  </si>
  <si>
    <t>Lờ A Sa</t>
  </si>
  <si>
    <t>Lờ A Xu</t>
  </si>
  <si>
    <t>Giàng  Thị Chi</t>
  </si>
  <si>
    <t>06/5/2006</t>
  </si>
  <si>
    <t>Giàng A Páo Chua</t>
  </si>
  <si>
    <t>Lờ A Nàng</t>
  </si>
  <si>
    <t>06/10/2006</t>
  </si>
  <si>
    <t>Lờ A Hồ</t>
  </si>
  <si>
    <t>Sùng Thị Sài</t>
  </si>
  <si>
    <t>15/8/2006</t>
  </si>
  <si>
    <t>Sùng A Nênh</t>
  </si>
  <si>
    <t>Giàng Thị Sênh</t>
  </si>
  <si>
    <t>22/02/2006</t>
  </si>
  <si>
    <t>13/5/2006</t>
  </si>
  <si>
    <t>Giàng Thị Bâu</t>
  </si>
  <si>
    <t>8B</t>
  </si>
  <si>
    <t>04/9/2006</t>
  </si>
  <si>
    <t>Sùng Thị Bầu</t>
  </si>
  <si>
    <t>06/7/2006</t>
  </si>
  <si>
    <t>Cứ Thị Ca</t>
  </si>
  <si>
    <t>07/9/2006</t>
  </si>
  <si>
    <t>Cứ A Dình</t>
  </si>
  <si>
    <t>Giàng Thị Chi</t>
  </si>
  <si>
    <t>Lờ A Chộng</t>
  </si>
  <si>
    <t>17/5/2006</t>
  </si>
  <si>
    <t>Lờ A Vảng</t>
  </si>
  <si>
    <t>Lờ A Chu</t>
  </si>
  <si>
    <t>20/10/2006</t>
  </si>
  <si>
    <t>Lờ A Thái</t>
  </si>
  <si>
    <t>Lý Thị Chu</t>
  </si>
  <si>
    <t>15/5/2006</t>
  </si>
  <si>
    <t>Lý A Su</t>
  </si>
  <si>
    <t>Bản Tà Ghênh</t>
  </si>
  <si>
    <t>Giàng Thị Cở</t>
  </si>
  <si>
    <t>07/5/2006</t>
  </si>
  <si>
    <t>Giàng Thị Dếnh</t>
  </si>
  <si>
    <t>14/02/2006</t>
  </si>
  <si>
    <t>Giàng A Tông</t>
  </si>
  <si>
    <t>Giàng Thị Dùa</t>
  </si>
  <si>
    <t>29/8/2006</t>
  </si>
  <si>
    <t>Giàng A Thênh</t>
  </si>
  <si>
    <t>Sùng Thị Dung</t>
  </si>
  <si>
    <t>Sùng A Cáng</t>
  </si>
  <si>
    <t>Thào A Giống</t>
  </si>
  <si>
    <t>18/10/2006</t>
  </si>
  <si>
    <t>Lờ Thị Gống</t>
  </si>
  <si>
    <t>Giàng A Ký</t>
  </si>
  <si>
    <t>07/01/2006</t>
  </si>
  <si>
    <t>14/10/2006</t>
  </si>
  <si>
    <t>Thào  A  Lỳ</t>
  </si>
  <si>
    <t>Thào A Trừ</t>
  </si>
  <si>
    <t>Sùng A Mềnh</t>
  </si>
  <si>
    <t>09/01/2006</t>
  </si>
  <si>
    <t>Sùng A Thênh</t>
  </si>
  <si>
    <t>Phàng Thị Mú</t>
  </si>
  <si>
    <t>08/12/2006</t>
  </si>
  <si>
    <t>Phàng A Ninh</t>
  </si>
  <si>
    <t>Lờ Thị Mủa</t>
  </si>
  <si>
    <t>01/01/2006</t>
  </si>
  <si>
    <t>Lờ A Chua</t>
  </si>
  <si>
    <t>Lờ Thị Mỷ</t>
  </si>
  <si>
    <t>Lờ A Thủ</t>
  </si>
  <si>
    <t>Giàng Thị Nhì</t>
  </si>
  <si>
    <t>03/7/2006</t>
  </si>
  <si>
    <t>Giàng A Ninh</t>
  </si>
  <si>
    <t>02/9/2006</t>
  </si>
  <si>
    <t>Giàng A Lử</t>
  </si>
  <si>
    <t>Lờ Thị Ninh</t>
  </si>
  <si>
    <t>Lờ A Chú</t>
  </si>
  <si>
    <t>09/3/2006</t>
  </si>
  <si>
    <t>Lờ Thị Sáng</t>
  </si>
  <si>
    <t>03/07/2006</t>
  </si>
  <si>
    <t>Lờ A Pao</t>
  </si>
  <si>
    <t>Sùng A Sỉnh</t>
  </si>
  <si>
    <t>03/02/2006</t>
  </si>
  <si>
    <t>Sùng A Phàng</t>
  </si>
  <si>
    <t>Giàng Thị Sủ</t>
  </si>
  <si>
    <t>10/10/2006</t>
  </si>
  <si>
    <t>Cứ Thị Pàng</t>
  </si>
  <si>
    <t>Cứ A Lềnh</t>
  </si>
  <si>
    <t>Giàng  A  Thênh</t>
  </si>
  <si>
    <t>25/6/2006</t>
  </si>
  <si>
    <t>Lờ  A  Tủa</t>
  </si>
  <si>
    <t>01/02/2006</t>
  </si>
  <si>
    <t>Giàng  A  Vênh</t>
  </si>
  <si>
    <t>05/4/2006</t>
  </si>
  <si>
    <t>Giàng Thị Xanh</t>
  </si>
  <si>
    <t>14/3/2006</t>
  </si>
  <si>
    <t>Lờ A Thành</t>
  </si>
  <si>
    <t>05/7/2006</t>
  </si>
  <si>
    <t>Lờ A Cha</t>
  </si>
  <si>
    <t>Giàng Thị Tồng</t>
  </si>
  <si>
    <t>Thào A Táng</t>
  </si>
  <si>
    <t>Thào A Tống</t>
  </si>
  <si>
    <t>Lờ A Sang</t>
  </si>
  <si>
    <t xml:space="preserve">Lờ A Phua </t>
  </si>
  <si>
    <t>Cứ A Tủa</t>
  </si>
  <si>
    <t>28/12/2006</t>
  </si>
  <si>
    <t>Cứ A Lu</t>
  </si>
  <si>
    <t>Mùa A Dì</t>
  </si>
  <si>
    <t>29/6/2006</t>
  </si>
  <si>
    <t>Mùa A Dàng</t>
  </si>
  <si>
    <t>01/6/2006</t>
  </si>
  <si>
    <t>Sùng Tồng Xay</t>
  </si>
  <si>
    <t>Sùng A Anh</t>
  </si>
  <si>
    <t>8C</t>
  </si>
  <si>
    <t>13/4/2005</t>
  </si>
  <si>
    <t>Sùng A Mùa</t>
  </si>
  <si>
    <t>Giàng Thị Bầu</t>
  </si>
  <si>
    <t>09/7/2006</t>
  </si>
  <si>
    <t>Lờ Thị Bâu</t>
  </si>
  <si>
    <t>08/10/2006</t>
  </si>
  <si>
    <t>Lờ Khua Páo</t>
  </si>
  <si>
    <t>Giàng Thị Cáng</t>
  </si>
  <si>
    <t>04/8/2006</t>
  </si>
  <si>
    <t>15/6/2006</t>
  </si>
  <si>
    <t>Lờ A Sùng</t>
  </si>
  <si>
    <t>Sùng  Thị Chỏ</t>
  </si>
  <si>
    <t>22/8/2006</t>
  </si>
  <si>
    <t>Sùng A Ly</t>
  </si>
  <si>
    <t>08/3/2006</t>
  </si>
  <si>
    <t>Giàng A Cáng</t>
  </si>
  <si>
    <t>Thào Thị Chu</t>
  </si>
  <si>
    <t>24/8/2006</t>
  </si>
  <si>
    <t>Thào A Phổng</t>
  </si>
  <si>
    <t>Sùng Thị Chừ</t>
  </si>
  <si>
    <t>Sùng A Giàng</t>
  </si>
  <si>
    <t>Lờ Thị Chua</t>
  </si>
  <si>
    <t>Lờ A Lòng</t>
  </si>
  <si>
    <t>Mùa Thị Dở</t>
  </si>
  <si>
    <t>Mùa A Sùng</t>
  </si>
  <si>
    <t>Giàng  A Đồng</t>
  </si>
  <si>
    <t>10/01/2006</t>
  </si>
  <si>
    <t>Giàng A Lồng</t>
  </si>
  <si>
    <t>Lờ A Dũng</t>
  </si>
  <si>
    <t>Lù A Hành</t>
  </si>
  <si>
    <t>05/05/2006</t>
  </si>
  <si>
    <t>Lù A Dao</t>
  </si>
  <si>
    <t>Sùng Thị Lan</t>
  </si>
  <si>
    <t>20/9/2006</t>
  </si>
  <si>
    <t>Sùng A Nắng</t>
  </si>
  <si>
    <t>06/9/2005</t>
  </si>
  <si>
    <t>Lờ Thị Câu</t>
  </si>
  <si>
    <t>26/4/2006</t>
  </si>
  <si>
    <t>Giàng  A Hông</t>
  </si>
  <si>
    <t>05/5/2006</t>
  </si>
  <si>
    <t>Lờ Thị Lầu</t>
  </si>
  <si>
    <t>Lờ A Củ</t>
  </si>
  <si>
    <t>Thào A Giàng</t>
  </si>
  <si>
    <t>Sùng Thị Súa</t>
  </si>
  <si>
    <t>12/6/2006</t>
  </si>
  <si>
    <t>Sùng A Dơ</t>
  </si>
  <si>
    <t>Sùng Thị Ninh</t>
  </si>
  <si>
    <t>07/6/2006</t>
  </si>
  <si>
    <t>12/12/2006</t>
  </si>
  <si>
    <t>Giàng  Thị Nu</t>
  </si>
  <si>
    <t>10/10/2005</t>
  </si>
  <si>
    <t>Lờ A Cu</t>
  </si>
  <si>
    <t>15/7/2006</t>
  </si>
  <si>
    <t>Giàng A Mão</t>
  </si>
  <si>
    <t>Lờ A Sinh</t>
  </si>
  <si>
    <t>20/7/2006</t>
  </si>
  <si>
    <t>Sùng Thị Sông</t>
  </si>
  <si>
    <t>25/3/2006</t>
  </si>
  <si>
    <t>Sùng Thị Của</t>
  </si>
  <si>
    <t>Sùng A Sở</t>
  </si>
  <si>
    <t>9/3/2006</t>
  </si>
  <si>
    <t>11/12/2006</t>
  </si>
  <si>
    <t>Giàng A Sình</t>
  </si>
  <si>
    <t>Giàng Thị Sủa</t>
  </si>
  <si>
    <t>31/01/2006</t>
  </si>
  <si>
    <t>Giàng  A Thái</t>
  </si>
  <si>
    <t>05/01/2006</t>
  </si>
  <si>
    <t>Sùng A Tinh</t>
  </si>
  <si>
    <t>Giàng Thị Sầu</t>
  </si>
  <si>
    <t>Giàng A Thủ</t>
  </si>
  <si>
    <t>Giàng A Vang</t>
  </si>
  <si>
    <t>02/11/2006</t>
  </si>
  <si>
    <t>Sùng Thị A</t>
  </si>
  <si>
    <t>8D</t>
  </si>
  <si>
    <t>19/12/2006</t>
  </si>
  <si>
    <t>Sùng A Củ</t>
  </si>
  <si>
    <t>09/8/2006</t>
  </si>
  <si>
    <t>12,5</t>
  </si>
  <si>
    <t>Lờ A Lử</t>
  </si>
  <si>
    <t>Lờ A Bung</t>
  </si>
  <si>
    <t>24/10/2006</t>
  </si>
  <si>
    <t>Lờ A Sông</t>
  </si>
  <si>
    <t>Lờ A Câu</t>
  </si>
  <si>
    <t>Lờ A Cả</t>
  </si>
  <si>
    <t>03/10/2006</t>
  </si>
  <si>
    <t>Sùng A Dì</t>
  </si>
  <si>
    <t>12/3/2006</t>
  </si>
  <si>
    <t>Sùng A Chiu</t>
  </si>
  <si>
    <t>Cứ Thị Chung</t>
  </si>
  <si>
    <t>Cứ A Hạnh</t>
  </si>
  <si>
    <t>Lờ Thị Chư</t>
  </si>
  <si>
    <t>16/8/2006</t>
  </si>
  <si>
    <t xml:space="preserve">Lờ A Sào </t>
  </si>
  <si>
    <t>Sùng Thị Cu</t>
  </si>
  <si>
    <t>14/8/2006</t>
  </si>
  <si>
    <t>Sùng A Câu</t>
  </si>
  <si>
    <t>Phàng Thị Dông</t>
  </si>
  <si>
    <t>06/8/2006</t>
  </si>
  <si>
    <t>Phàng A Vàng</t>
  </si>
  <si>
    <t>Giàng Thị Du</t>
  </si>
  <si>
    <t>Lờ  Thị Dủ</t>
  </si>
  <si>
    <t>4/11/2006</t>
  </si>
  <si>
    <t>Giàng  Thị  Dua</t>
  </si>
  <si>
    <t>13/6/2006</t>
  </si>
  <si>
    <t>Sùng Thị Dủa</t>
  </si>
  <si>
    <t>06/3/2006</t>
  </si>
  <si>
    <t>Sùng A Hạnh</t>
  </si>
  <si>
    <t>Lờ A Gà</t>
  </si>
  <si>
    <t>Lờ A Phứ</t>
  </si>
  <si>
    <t xml:space="preserve">Giàng A Hồng </t>
  </si>
  <si>
    <t>17/9/2006</t>
  </si>
  <si>
    <t>Giàng A Mang</t>
  </si>
  <si>
    <t>20/01/2006</t>
  </si>
  <si>
    <t>Sùng A Tồng</t>
  </si>
  <si>
    <t>Lờ A Linh</t>
  </si>
  <si>
    <t>29/1/2006</t>
  </si>
  <si>
    <t>Giàng A Mềnh</t>
  </si>
  <si>
    <t>29/01/2006</t>
  </si>
  <si>
    <t>Sùng A Minh</t>
  </si>
  <si>
    <t>01/9/2006</t>
  </si>
  <si>
    <t>Sùng A Xà</t>
  </si>
  <si>
    <t>Giàng A Mịnh</t>
  </si>
  <si>
    <t>27/6/2006</t>
  </si>
  <si>
    <t>Giàng Thị Mò</t>
  </si>
  <si>
    <t>15/05/2006</t>
  </si>
  <si>
    <t>Giàng A Viện</t>
  </si>
  <si>
    <t>Lờ Thị Pàng</t>
  </si>
  <si>
    <t>Giàng Thị Phong</t>
  </si>
  <si>
    <t>Giàng Thị Phua</t>
  </si>
  <si>
    <t>15/11/2006</t>
  </si>
  <si>
    <t xml:space="preserve">Giàng A Sa </t>
  </si>
  <si>
    <t>17/7/2004</t>
  </si>
  <si>
    <t>Chang Thị Sanh</t>
  </si>
  <si>
    <t>05/11/2006</t>
  </si>
  <si>
    <t>4,5</t>
  </si>
  <si>
    <t>Chang A Sở</t>
  </si>
  <si>
    <t>Giàng  A Sào</t>
  </si>
  <si>
    <t>03/01/2006</t>
  </si>
  <si>
    <t>Giàng A Sử</t>
  </si>
  <si>
    <t>Giàng A Say</t>
  </si>
  <si>
    <t>28/4/2006</t>
  </si>
  <si>
    <t>03/4/2006</t>
  </si>
  <si>
    <t>Thào A Sình</t>
  </si>
  <si>
    <t>05/10/2006</t>
  </si>
  <si>
    <t>Thào A Dà</t>
  </si>
  <si>
    <t>Sùng  Thị  Sua</t>
  </si>
  <si>
    <t>15/01/2006</t>
  </si>
  <si>
    <t>Thào Thị Súa</t>
  </si>
  <si>
    <t>13/8/2006</t>
  </si>
  <si>
    <t>Thào A Mành</t>
  </si>
  <si>
    <t>30/7/2006</t>
  </si>
  <si>
    <t>Giàng Xú Rùa</t>
  </si>
  <si>
    <t>Sùng Thị Sư</t>
  </si>
  <si>
    <t>3/12/2004</t>
  </si>
  <si>
    <t>18/6/2006</t>
  </si>
  <si>
    <t>Giàng A Seng</t>
  </si>
  <si>
    <t>Sùng A Thầy</t>
  </si>
  <si>
    <t>03/11/2006</t>
  </si>
  <si>
    <t>Sùng Pao Chua</t>
  </si>
  <si>
    <t>03/8/2006</t>
  </si>
  <si>
    <t>Sùng A Ràng</t>
  </si>
  <si>
    <t>Giàng Thị Vang</t>
  </si>
  <si>
    <t>08/8/2006</t>
  </si>
  <si>
    <t xml:space="preserve">Giàng A Phổng </t>
  </si>
  <si>
    <t>Giàng A Vu</t>
  </si>
  <si>
    <t>19/3/2006</t>
  </si>
  <si>
    <t>Lờ Thị Xua</t>
  </si>
  <si>
    <t>16/3/2006</t>
  </si>
  <si>
    <t>Lờ A Thông</t>
  </si>
  <si>
    <t>9A</t>
  </si>
  <si>
    <t>12/02/2005</t>
  </si>
  <si>
    <t>Sùng A Xáy</t>
  </si>
  <si>
    <t>Phàng A Bóng</t>
  </si>
  <si>
    <t>21/6/2005</t>
  </si>
  <si>
    <t>Phàng A Tính</t>
  </si>
  <si>
    <t>Lờ Thị Ca</t>
  </si>
  <si>
    <t>17/7/2005</t>
  </si>
  <si>
    <t>Lờ A Su</t>
  </si>
  <si>
    <t>Phàng Thị Chu</t>
  </si>
  <si>
    <t>20/6/2005</t>
  </si>
  <si>
    <t>Giàng Thị Chù</t>
  </si>
  <si>
    <t>24/9/2005</t>
  </si>
  <si>
    <t>19/9/2005</t>
  </si>
  <si>
    <t>Giàng A Hà</t>
  </si>
  <si>
    <t>01/12/2005</t>
  </si>
  <si>
    <t>Thào A Lềnh</t>
  </si>
  <si>
    <t>Lờ A Hồng</t>
  </si>
  <si>
    <t>05/7/2005</t>
  </si>
  <si>
    <t>Giàng A Khày</t>
  </si>
  <si>
    <t>13/10/2005</t>
  </si>
  <si>
    <t>Giàng A Vàng</t>
  </si>
  <si>
    <t>Phàng Thị Lầu</t>
  </si>
  <si>
    <t>07/5/2005</t>
  </si>
  <si>
    <t>Phàng A Khua</t>
  </si>
  <si>
    <t>Lờ A Lỳ</t>
  </si>
  <si>
    <t>15/6/2005</t>
  </si>
  <si>
    <t>Sùng A Mang</t>
  </si>
  <si>
    <t>11/3/2005</t>
  </si>
  <si>
    <t>Giàng Thị Mê</t>
  </si>
  <si>
    <t>06/01/2005</t>
  </si>
  <si>
    <t>Giàng A Lù</t>
  </si>
  <si>
    <t>Lờ Thị Nu</t>
  </si>
  <si>
    <t>01/9/2005</t>
  </si>
  <si>
    <t>05/12/2005</t>
  </si>
  <si>
    <t>Lù Thị Sầu</t>
  </si>
  <si>
    <t>22/10/2005</t>
  </si>
  <si>
    <t>Lù A Rùa</t>
  </si>
  <si>
    <t>Vàng A Sình</t>
  </si>
  <si>
    <t>15/10/2005</t>
  </si>
  <si>
    <t>Sùng Thị Sừ</t>
  </si>
  <si>
    <t>01/02/2005</t>
  </si>
  <si>
    <t>Giàng Thị Thê</t>
  </si>
  <si>
    <t>03/02/2005</t>
  </si>
  <si>
    <t>Giàng A Tinh</t>
  </si>
  <si>
    <t>27/01/2005</t>
  </si>
  <si>
    <t>Sùng A Tịnh</t>
  </si>
  <si>
    <t>07/4/2005</t>
  </si>
  <si>
    <t>Sùng A Thái</t>
  </si>
  <si>
    <t>Lý A Trông</t>
  </si>
  <si>
    <t>20/7/2005</t>
  </si>
  <si>
    <t>Lý Páo Chua</t>
  </si>
  <si>
    <t>Giàng A Trứ</t>
  </si>
  <si>
    <t>27/02/2005</t>
  </si>
  <si>
    <t>Giàng A Dì</t>
  </si>
  <si>
    <t>Chang A Tủa</t>
  </si>
  <si>
    <t>05/4/2005</t>
  </si>
  <si>
    <t>Chang A Giàng</t>
  </si>
  <si>
    <t>Giàng A Vầu</t>
  </si>
  <si>
    <t>03/4/2005</t>
  </si>
  <si>
    <t>Sùng Thị Trảo</t>
  </si>
  <si>
    <t>26/12/2005</t>
  </si>
  <si>
    <t>Sùng Dua Dê</t>
  </si>
  <si>
    <t>Giàng Thị Sung</t>
  </si>
  <si>
    <t>12/05/2005</t>
  </si>
  <si>
    <t>Giàng A Pàng</t>
  </si>
  <si>
    <t>Sùng A Bạn</t>
  </si>
  <si>
    <t>10/3/2005</t>
  </si>
  <si>
    <t>Phàng Thị Cha (Xa)</t>
  </si>
  <si>
    <t>05/5/2005</t>
  </si>
  <si>
    <t>Phàng A Lứ</t>
  </si>
  <si>
    <t>Lờ Thị Gầu</t>
  </si>
  <si>
    <t>17/9/2005</t>
  </si>
  <si>
    <t>Lờ Thị Sang</t>
  </si>
  <si>
    <t>05/6/2005</t>
  </si>
  <si>
    <t>Thào Thị Sinh</t>
  </si>
  <si>
    <t>11/01/2005</t>
  </si>
  <si>
    <t>05/3/2005</t>
  </si>
  <si>
    <t>Sùng A Tính</t>
  </si>
  <si>
    <t>Giàng A Thình</t>
  </si>
  <si>
    <t>01/01/2005</t>
  </si>
  <si>
    <t>Sùng Thị Vùa</t>
  </si>
  <si>
    <t>Sùng A Chống</t>
  </si>
  <si>
    <t>Sùng A Chu</t>
  </si>
  <si>
    <t>28/7/2005</t>
  </si>
  <si>
    <t>9B</t>
  </si>
  <si>
    <t>7/6/2005</t>
  </si>
  <si>
    <t>Giàng A Chao</t>
  </si>
  <si>
    <t>04/9/2005</t>
  </si>
  <si>
    <t>Lờ A Chay</t>
  </si>
  <si>
    <t>Phàng  A Thênh</t>
  </si>
  <si>
    <t>06/5/2005</t>
  </si>
  <si>
    <t>Phàng A Sử</t>
  </si>
  <si>
    <t>18/7/2005</t>
  </si>
  <si>
    <t>02/8/2005</t>
  </si>
  <si>
    <t>Lờ A Chù</t>
  </si>
  <si>
    <t>03/5/2005</t>
  </si>
  <si>
    <t>Giàng A Phứ</t>
  </si>
  <si>
    <t>Phàng Thị Công</t>
  </si>
  <si>
    <t>Thào A Cu</t>
  </si>
  <si>
    <t>Giàng Thị Dua</t>
  </si>
  <si>
    <t>02/9/2005</t>
  </si>
  <si>
    <t>Giàng A Xeng</t>
  </si>
  <si>
    <t>Lờ A Giàng</t>
  </si>
  <si>
    <t>Sùng Thị Giống</t>
  </si>
  <si>
    <t>03/7/2005</t>
  </si>
  <si>
    <t>Giàng Thị Mào</t>
  </si>
  <si>
    <t>04/12/2005</t>
  </si>
  <si>
    <t>Giàng Thị Máy</t>
  </si>
  <si>
    <t>20/10/2005</t>
  </si>
  <si>
    <t>Giàng A Sủ</t>
  </si>
  <si>
    <t>Giàng A Phủ</t>
  </si>
  <si>
    <t>08/02/2005</t>
  </si>
  <si>
    <t>19/01/2005</t>
  </si>
  <si>
    <t>Sùng Thị Sa</t>
  </si>
  <si>
    <t>15/02/2005</t>
  </si>
  <si>
    <t>Sùng A Páo</t>
  </si>
  <si>
    <t>Giàng Thị Sày</t>
  </si>
  <si>
    <t>Giàng A Tủa</t>
  </si>
  <si>
    <t>12/10/2005</t>
  </si>
  <si>
    <t>04/11/2005</t>
  </si>
  <si>
    <t>Giàng A Tu</t>
  </si>
  <si>
    <t>01/1/2005</t>
  </si>
  <si>
    <t>Sùng A Khày</t>
  </si>
  <si>
    <t>19/6/2005</t>
  </si>
  <si>
    <t>Sùng Thị Xú</t>
  </si>
  <si>
    <t>20/4/2005</t>
  </si>
  <si>
    <t>Sùng Páo Chua</t>
  </si>
  <si>
    <t>Thào Thị Dinh</t>
  </si>
  <si>
    <t>20/5/2005</t>
  </si>
  <si>
    <t>Thào A Chu</t>
  </si>
  <si>
    <t>Phàng Cam Dinh</t>
  </si>
  <si>
    <t>07/01/2005</t>
  </si>
  <si>
    <t>Giàng A Lau</t>
  </si>
  <si>
    <t>20/2/2005</t>
  </si>
  <si>
    <t>Giàng A Rằng</t>
  </si>
  <si>
    <t>26/11/2005</t>
  </si>
  <si>
    <t>Sùng A Rằng</t>
  </si>
  <si>
    <t>10/1/2005</t>
  </si>
  <si>
    <t>Sùng A Trở</t>
  </si>
  <si>
    <t>Lờ Thị Rùa</t>
  </si>
  <si>
    <t>Giàng A Thụ</t>
  </si>
  <si>
    <t>03/8/2005</t>
  </si>
  <si>
    <t xml:space="preserve">Cứ A Trình </t>
  </si>
  <si>
    <t>Giàng A Vảng</t>
  </si>
  <si>
    <t>06/4/2005</t>
  </si>
  <si>
    <t>Sùng A Chờ</t>
  </si>
  <si>
    <t>9C</t>
  </si>
  <si>
    <t>16/5/2005</t>
  </si>
  <si>
    <t>Giàng Thị Chu</t>
  </si>
  <si>
    <t>04/02/2005</t>
  </si>
  <si>
    <t>Lờ A Dê</t>
  </si>
  <si>
    <t>14/4/2005</t>
  </si>
  <si>
    <t>Sùng Thị Dê</t>
  </si>
  <si>
    <t>06/7/2005</t>
  </si>
  <si>
    <t>Lờ A Di</t>
  </si>
  <si>
    <t>Lờ A Tủa</t>
  </si>
  <si>
    <t>Lờ A Dông</t>
  </si>
  <si>
    <t>15/11/2005</t>
  </si>
  <si>
    <t>Giàng Thị Dở</t>
  </si>
  <si>
    <t>01/6/2005</t>
  </si>
  <si>
    <t>Phàng Thị Dua</t>
  </si>
  <si>
    <t>05/02/2005</t>
  </si>
  <si>
    <t>Phàng A Câu</t>
  </si>
  <si>
    <t>6/5/2005</t>
  </si>
  <si>
    <t>Sùng A Chư (Vảng)</t>
  </si>
  <si>
    <t>Giàng Thị Gống</t>
  </si>
  <si>
    <t>Giàng A Chảng</t>
  </si>
  <si>
    <t>19/8/2005</t>
  </si>
  <si>
    <t>Lý A Lương</t>
  </si>
  <si>
    <t>15/4/2005</t>
  </si>
  <si>
    <t>Lý A Nủ</t>
  </si>
  <si>
    <t>Giàng Thị Lỳ</t>
  </si>
  <si>
    <t>05/11/2005</t>
  </si>
  <si>
    <t>Thào Thị Lỳ</t>
  </si>
  <si>
    <t>10/02/2005</t>
  </si>
  <si>
    <t>Sùng Thị Mào</t>
  </si>
  <si>
    <t>07/02/2005</t>
  </si>
  <si>
    <t xml:space="preserve">Sùng A Sinh </t>
  </si>
  <si>
    <t>11/7/2005</t>
  </si>
  <si>
    <t>Lờ A Dinh</t>
  </si>
  <si>
    <t>Lờ Thị Mú</t>
  </si>
  <si>
    <t>14/3/2005</t>
  </si>
  <si>
    <t>Sùng A Nam</t>
  </si>
  <si>
    <t>15/9/2005</t>
  </si>
  <si>
    <t>Giàng Thị Nhứ</t>
  </si>
  <si>
    <t>Giàng Pao Sinh</t>
  </si>
  <si>
    <t>14/6/2005</t>
  </si>
  <si>
    <t>Lờ A Rùa</t>
  </si>
  <si>
    <t>Lờ Thị Phâu</t>
  </si>
  <si>
    <t>16/7/2005</t>
  </si>
  <si>
    <t>Giàng A Phóng</t>
  </si>
  <si>
    <t>Giàng A Hồng</t>
  </si>
  <si>
    <t>Vàng Thị Rùa</t>
  </si>
  <si>
    <t>Vàng A Chú</t>
  </si>
  <si>
    <t>Lờ Thị Sáy</t>
  </si>
  <si>
    <t>Lý Thị Sinh</t>
  </si>
  <si>
    <t>02/4/2005</t>
  </si>
  <si>
    <t>Lý A Tủa</t>
  </si>
  <si>
    <t>Giàng A Câu</t>
  </si>
  <si>
    <t>30/4/2005</t>
  </si>
  <si>
    <t>Giàng Thị Trảo</t>
  </si>
  <si>
    <t>29/4/2005</t>
  </si>
  <si>
    <t>Sùng A Tu</t>
  </si>
  <si>
    <t>17/8/2004</t>
  </si>
  <si>
    <t>Giàng Thị Vịnh</t>
  </si>
  <si>
    <t>B</t>
  </si>
  <si>
    <t>Học sinh bán trú  mới đề nghị hưởng chính sách hỗ trợ theo Nghị định số 116/2016/NĐ-CP năm học 2019 - 2020</t>
  </si>
  <si>
    <t>Giàng A Anh</t>
  </si>
  <si>
    <t>6A</t>
  </si>
  <si>
    <t>25/06/2008</t>
  </si>
  <si>
    <t>1</t>
  </si>
  <si>
    <t xml:space="preserve">Háng Gàng </t>
  </si>
  <si>
    <t>Lao Chải</t>
  </si>
  <si>
    <t>Mù Cang Chải</t>
  </si>
  <si>
    <t>Giàng Thị Blua</t>
  </si>
  <si>
    <t>22/10/2008</t>
  </si>
  <si>
    <t>Giàng A Lao</t>
  </si>
  <si>
    <t xml:space="preserve">Hú Trù Lình </t>
  </si>
  <si>
    <t>05/02/2008</t>
  </si>
  <si>
    <t>Dào Cu Nha</t>
  </si>
  <si>
    <t>13/11/2008</t>
  </si>
  <si>
    <t>Háng Gàng</t>
  </si>
  <si>
    <t>07/01/2008</t>
  </si>
  <si>
    <t>Giàng A Tàng</t>
  </si>
  <si>
    <t>Giàng Thị Cha</t>
  </si>
  <si>
    <t>10/08/2008</t>
  </si>
  <si>
    <t>Giàng A Châu</t>
  </si>
  <si>
    <t>27/12/2008</t>
  </si>
  <si>
    <t>Lờ A Châu</t>
  </si>
  <si>
    <t>08/06/2008</t>
  </si>
  <si>
    <t>Lờ Thị Chù</t>
  </si>
  <si>
    <t>15/02/2008</t>
  </si>
  <si>
    <t>Lờ A Trừ</t>
  </si>
  <si>
    <t>06/08/2008</t>
  </si>
  <si>
    <t xml:space="preserve">Dào Cu Nha </t>
  </si>
  <si>
    <t>Giàng Thị Cu</t>
  </si>
  <si>
    <t>27/07/2008</t>
  </si>
  <si>
    <t>25/07/2008</t>
  </si>
  <si>
    <t>Lờ Thị Cu</t>
  </si>
  <si>
    <t>06/09/2008</t>
  </si>
  <si>
    <t>Lờ Pao Chua</t>
  </si>
  <si>
    <t>Lờ A Cụ</t>
  </si>
  <si>
    <t>15/06/2008</t>
  </si>
  <si>
    <t>Lờ A Mang</t>
  </si>
  <si>
    <t>Giàng A Cường</t>
  </si>
  <si>
    <t>19/07/2008</t>
  </si>
  <si>
    <t>Lờ Thị Dà</t>
  </si>
  <si>
    <t>20/07/2008</t>
  </si>
  <si>
    <t>Giàng Pao Dê</t>
  </si>
  <si>
    <t>Giàng Thị Dị</t>
  </si>
  <si>
    <t>29/04/2008</t>
  </si>
  <si>
    <t>Lờ Thị Dinh</t>
  </si>
  <si>
    <t>19/01/2008</t>
  </si>
  <si>
    <t>Sùng Thị Dở</t>
  </si>
  <si>
    <t>11/12/2008</t>
  </si>
  <si>
    <t>Sùng A Dinh</t>
  </si>
  <si>
    <t>Lờ A Dung</t>
  </si>
  <si>
    <t>Lờ A Sàng</t>
  </si>
  <si>
    <t>Sùng Thị Dừ</t>
  </si>
  <si>
    <t>01/07/2008</t>
  </si>
  <si>
    <t>Sùng Văn Đảng</t>
  </si>
  <si>
    <t>01/01/2008</t>
  </si>
  <si>
    <t>Sùng A Lẩu</t>
  </si>
  <si>
    <t>Sùng Thị Giao</t>
  </si>
  <si>
    <t>12/02/2008</t>
  </si>
  <si>
    <t>Giàng A Háng</t>
  </si>
  <si>
    <t>19/02/2008</t>
  </si>
  <si>
    <t>Sùng Thị Hoa</t>
  </si>
  <si>
    <t>Lờ A Hướng</t>
  </si>
  <si>
    <t>01/09/2008</t>
  </si>
  <si>
    <t>05/09/2008</t>
  </si>
  <si>
    <t>Lờ A Phua</t>
  </si>
  <si>
    <t>Giàng A Lứ</t>
  </si>
  <si>
    <t>24/02/2008</t>
  </si>
  <si>
    <t>Giàng Thào Páo</t>
  </si>
  <si>
    <t>Lờ A Mạnh</t>
  </si>
  <si>
    <t>17/09/2008</t>
  </si>
  <si>
    <t>Lờ Thị Tồng</t>
  </si>
  <si>
    <t>Giàng Thị Mảy</t>
  </si>
  <si>
    <t>16/06/2008</t>
  </si>
  <si>
    <t>27/03/2008</t>
  </si>
  <si>
    <t>Sùng A Sai</t>
  </si>
  <si>
    <t>Hú Trù Lình</t>
  </si>
  <si>
    <t>Giàng Thị Ninh</t>
  </si>
  <si>
    <t>08/04/2008</t>
  </si>
  <si>
    <t>20/06/2008</t>
  </si>
  <si>
    <t>10/07/2008</t>
  </si>
  <si>
    <t>Lờ Thị Sê</t>
  </si>
  <si>
    <t>28/03/2008</t>
  </si>
  <si>
    <t>Lờ A Vầu</t>
  </si>
  <si>
    <t>Giàng Thị Sinh</t>
  </si>
  <si>
    <t>11/08/2008</t>
  </si>
  <si>
    <t>Lờ Thị Sinh</t>
  </si>
  <si>
    <t>19/03/2008</t>
  </si>
  <si>
    <t>Lờ A Chông</t>
  </si>
  <si>
    <t>Sùng Thị Sinh</t>
  </si>
  <si>
    <t>10/11/2008</t>
  </si>
  <si>
    <t>Giàng Thị Sua</t>
  </si>
  <si>
    <t>16/07/2008</t>
  </si>
  <si>
    <t>01/12/2008</t>
  </si>
  <si>
    <t>Giàng Thị Sùng</t>
  </si>
  <si>
    <t>12/04/2008</t>
  </si>
  <si>
    <t>15/03/2008</t>
  </si>
  <si>
    <t>Lờ A Vinh</t>
  </si>
  <si>
    <t>15/10/2008</t>
  </si>
  <si>
    <t>Thào Thị Ca</t>
  </si>
  <si>
    <t>6B</t>
  </si>
  <si>
    <t>16/6/2007</t>
  </si>
  <si>
    <t>Xã Lao Chải</t>
  </si>
  <si>
    <t>Giàng Thị Cầu</t>
  </si>
  <si>
    <t>Giàng A Cu</t>
  </si>
  <si>
    <t>Cứ Thi Chiến</t>
  </si>
  <si>
    <t>03/02/2008</t>
  </si>
  <si>
    <t>Cứ A Giàng</t>
  </si>
  <si>
    <t>23/01/2008</t>
  </si>
  <si>
    <t>Thào A Của</t>
  </si>
  <si>
    <t>Giàng Thị Chư</t>
  </si>
  <si>
    <t>07/12/2008</t>
  </si>
  <si>
    <t>Sùng Thị Chư</t>
  </si>
  <si>
    <t>06/10/2008</t>
  </si>
  <si>
    <t>15/11/2008</t>
  </si>
  <si>
    <t>Lý A Củ</t>
  </si>
  <si>
    <t>Giàng Thị Dà</t>
  </si>
  <si>
    <t>10/12/2008</t>
  </si>
  <si>
    <t>13/4/2008</t>
  </si>
  <si>
    <t>Cứ A Dì</t>
  </si>
  <si>
    <t>28/4/2008</t>
  </si>
  <si>
    <t>Cứ A Dìa</t>
  </si>
  <si>
    <t>13/10/2008</t>
  </si>
  <si>
    <t>Cứ A Lểnh</t>
  </si>
  <si>
    <t>03/11/2008</t>
  </si>
  <si>
    <t>26/11/2008</t>
  </si>
  <si>
    <t>Chang Thị Dùa</t>
  </si>
  <si>
    <t>04/01/2008</t>
  </si>
  <si>
    <t>Chang A Thênh</t>
  </si>
  <si>
    <t>Hảng A Hù</t>
  </si>
  <si>
    <t>11/6/2008</t>
  </si>
  <si>
    <t>Lý Thị Tồng</t>
  </si>
  <si>
    <t>Thào A Hù</t>
  </si>
  <si>
    <t>17/11/2008</t>
  </si>
  <si>
    <t>02/9/2008</t>
  </si>
  <si>
    <t>Vàng Thị Là</t>
  </si>
  <si>
    <t>27/01/2008</t>
  </si>
  <si>
    <t>Vàng A Ninh</t>
  </si>
  <si>
    <t>20/6/2008</t>
  </si>
  <si>
    <t>11,5</t>
  </si>
  <si>
    <t>Mùa A Lử</t>
  </si>
  <si>
    <t>20/3/2008</t>
  </si>
  <si>
    <t>Mùa A Giàng</t>
  </si>
  <si>
    <t>Giàng Thị Ly</t>
  </si>
  <si>
    <t>25/11/2008</t>
  </si>
  <si>
    <t>Giàng Thị Mỷ</t>
  </si>
  <si>
    <t>02/10/2008</t>
  </si>
  <si>
    <t>Lờ Thị Nga</t>
  </si>
  <si>
    <t>Lờ A Thang</t>
  </si>
  <si>
    <t>15/4/2008</t>
  </si>
  <si>
    <t>Giàng A Chờ</t>
  </si>
  <si>
    <t>Giàng Minh Sung</t>
  </si>
  <si>
    <t>30/11/2008</t>
  </si>
  <si>
    <t>Cứ Thị  Nhung</t>
  </si>
  <si>
    <t>28/11/2008</t>
  </si>
  <si>
    <t>Cứ A Câu</t>
  </si>
  <si>
    <t>Cứ Thị Ninh</t>
  </si>
  <si>
    <t>04/8/2008</t>
  </si>
  <si>
    <t>06/12/2008</t>
  </si>
  <si>
    <t>16,5</t>
  </si>
  <si>
    <t>Trống Khua</t>
  </si>
  <si>
    <t>Cứ A Páo</t>
  </si>
  <si>
    <t>Cứ A Hảng</t>
  </si>
  <si>
    <t>18/3/2008</t>
  </si>
  <si>
    <t>Lờ A Nhà</t>
  </si>
  <si>
    <t>Thào Thị Phương</t>
  </si>
  <si>
    <t>20/8/2008</t>
  </si>
  <si>
    <t>Thào A Phứ</t>
  </si>
  <si>
    <t>Lờ Thị Sênh</t>
  </si>
  <si>
    <t>08/6/2008</t>
  </si>
  <si>
    <t>25/12/2008</t>
  </si>
  <si>
    <t>Thào Thị Sua</t>
  </si>
  <si>
    <t>16/5/2008</t>
  </si>
  <si>
    <t>Thào A Hảng</t>
  </si>
  <si>
    <t>Giàng A Tau</t>
  </si>
  <si>
    <t>22/01/2008</t>
  </si>
  <si>
    <t>Giàng A Phay</t>
  </si>
  <si>
    <t>Lờ A Vông</t>
  </si>
  <si>
    <t>Giàng Thị Blồng</t>
  </si>
  <si>
    <t>6C</t>
  </si>
  <si>
    <t>07/04/2008</t>
  </si>
  <si>
    <t xml:space="preserve">Cồ Dề Sang A </t>
  </si>
  <si>
    <t>05/06/2008</t>
  </si>
  <si>
    <t>Cồ Dề Sang A</t>
  </si>
  <si>
    <t>09/04/2008</t>
  </si>
  <si>
    <t>Sùng A Chang</t>
  </si>
  <si>
    <t>07/02/2008</t>
  </si>
  <si>
    <t>Giàng A Chỉnh</t>
  </si>
  <si>
    <t>18/05/2008</t>
  </si>
  <si>
    <t>19/09/2008</t>
  </si>
  <si>
    <t>09/06/2008</t>
  </si>
  <si>
    <t xml:space="preserve">Cồ Dề Sang B </t>
  </si>
  <si>
    <t>07/03/2008</t>
  </si>
  <si>
    <t xml:space="preserve">Cáng Dông </t>
  </si>
  <si>
    <t>Giàng Thị Công</t>
  </si>
  <si>
    <t>16/02/2008</t>
  </si>
  <si>
    <t>Giàng Páo Chua</t>
  </si>
  <si>
    <t>Mùa Thị Cung</t>
  </si>
  <si>
    <t>26/09/2008</t>
  </si>
  <si>
    <t>Mùa A Dình</t>
  </si>
  <si>
    <t xml:space="preserve">Hồng Nhì Pá </t>
  </si>
  <si>
    <t>Phàng Thị Dà</t>
  </si>
  <si>
    <t>13/04/2008</t>
  </si>
  <si>
    <t>Giàng A Dân</t>
  </si>
  <si>
    <t>22/02/2008</t>
  </si>
  <si>
    <t>06/03/2008</t>
  </si>
  <si>
    <t>03/07/2008</t>
  </si>
  <si>
    <t>06/07/2008</t>
  </si>
  <si>
    <t>15/08/2008</t>
  </si>
  <si>
    <t>Cứ Thị Giàng</t>
  </si>
  <si>
    <t>Cứ A Kỷ</t>
  </si>
  <si>
    <t>Giàng A Ha</t>
  </si>
  <si>
    <t>21/08/2008</t>
  </si>
  <si>
    <t>Giàng A Viên</t>
  </si>
  <si>
    <t>Giàng Thị Lả</t>
  </si>
  <si>
    <t>26/02/2008</t>
  </si>
  <si>
    <t>Phàng A Lù</t>
  </si>
  <si>
    <t>01/04/2008</t>
  </si>
  <si>
    <t>Giàng A Nang</t>
  </si>
  <si>
    <t>01/03/2008</t>
  </si>
  <si>
    <t>Phàng Thị Ninh</t>
  </si>
  <si>
    <t>Phàng A Phay</t>
  </si>
  <si>
    <t>28/08/2008</t>
  </si>
  <si>
    <t>Giàng Páo Lầu</t>
  </si>
  <si>
    <t>Giàng Thị Sanh</t>
  </si>
  <si>
    <t>Giàng Thị Sáy</t>
  </si>
  <si>
    <t>15/09/2008</t>
  </si>
  <si>
    <t>Mùa Thị Sầu</t>
  </si>
  <si>
    <t>20/04/2008</t>
  </si>
  <si>
    <t>Mùa A Thào</t>
  </si>
  <si>
    <t>Lờ Thị Sông</t>
  </si>
  <si>
    <t>16/04/2008</t>
  </si>
  <si>
    <t>01/02/2008</t>
  </si>
  <si>
    <t>Lờ Thị Dê</t>
  </si>
  <si>
    <t>Giàng Thị Sư</t>
  </si>
  <si>
    <t>20/03/2008</t>
  </si>
  <si>
    <t>Giàng A Thang</t>
  </si>
  <si>
    <t>05/04/2008</t>
  </si>
  <si>
    <t>Phàng A Thành</t>
  </si>
  <si>
    <t>Phàng A Say</t>
  </si>
  <si>
    <t>Sùng Thị Xuân Thùy</t>
  </si>
  <si>
    <t>01/06/2008</t>
  </si>
  <si>
    <t>06/11/2008</t>
  </si>
  <si>
    <t>Lờ Thị Trừ</t>
  </si>
  <si>
    <t>Giàng A Váng</t>
  </si>
  <si>
    <t>05/10/2008</t>
  </si>
  <si>
    <t>Giàng A Tâu</t>
  </si>
  <si>
    <t>Giàng A Vinh</t>
  </si>
  <si>
    <t>25/05/2008</t>
  </si>
  <si>
    <t>Giàng A Tồng</t>
  </si>
  <si>
    <t>Lờ Thị A</t>
  </si>
  <si>
    <t>6D</t>
  </si>
  <si>
    <t>Lờ A Già</t>
  </si>
  <si>
    <t>Xéo Dì Hồ A</t>
  </si>
  <si>
    <t>09/08/2008</t>
  </si>
  <si>
    <t>Xéo Dì Hồ B</t>
  </si>
  <si>
    <t>Giàng Thị Bla</t>
  </si>
  <si>
    <t>Lý Thị Ca</t>
  </si>
  <si>
    <t>26/06/2008</t>
  </si>
  <si>
    <t>Lờ A Cáng</t>
  </si>
  <si>
    <t>Lờ A Phay</t>
  </si>
  <si>
    <t>Sùng A Chung</t>
  </si>
  <si>
    <t>10/10/2008</t>
  </si>
  <si>
    <t>Sùng A Dình</t>
  </si>
  <si>
    <t>14/05/2008</t>
  </si>
  <si>
    <t>Lờ A Chự</t>
  </si>
  <si>
    <t>Giàng A Củ</t>
  </si>
  <si>
    <t>Hồng Nhì Pá</t>
  </si>
  <si>
    <t>Thào Thị Của</t>
  </si>
  <si>
    <t>19/08/2008</t>
  </si>
  <si>
    <t>Sùng Thị Dao</t>
  </si>
  <si>
    <t>13/01/2008</t>
  </si>
  <si>
    <t>Thào Thị Dí</t>
  </si>
  <si>
    <t>30/05/2008</t>
  </si>
  <si>
    <t>Lờ A Dồng</t>
  </si>
  <si>
    <t>09/07/2008</t>
  </si>
  <si>
    <t>Lờ A Dờ</t>
  </si>
  <si>
    <t>13/08/2008</t>
  </si>
  <si>
    <t>03/12/2008</t>
  </si>
  <si>
    <t>Lý Thị Gầu</t>
  </si>
  <si>
    <t>04/09/2008</t>
  </si>
  <si>
    <t>Lý A Chù</t>
  </si>
  <si>
    <t>Thào Thị Gầu</t>
  </si>
  <si>
    <t>02/12/2008</t>
  </si>
  <si>
    <t>Lờ Thị Giang</t>
  </si>
  <si>
    <t>11/11/2008</t>
  </si>
  <si>
    <t>Lờ A Nủ</t>
  </si>
  <si>
    <t xml:space="preserve">Xéo Dì Hồ A </t>
  </si>
  <si>
    <t>Giàng Thị Hài</t>
  </si>
  <si>
    <t>03/10/2008</t>
  </si>
  <si>
    <t>Giàng A Hàng</t>
  </si>
  <si>
    <t>07/05/2008</t>
  </si>
  <si>
    <t>Giàng A Hù</t>
  </si>
  <si>
    <t>15/12/2008</t>
  </si>
  <si>
    <t>24/08/2008</t>
  </si>
  <si>
    <t>Thào Thị Mê</t>
  </si>
  <si>
    <t>25/09/2008</t>
  </si>
  <si>
    <t xml:space="preserve">Thào A Lồng </t>
  </si>
  <si>
    <t>Lờ A Nắng</t>
  </si>
  <si>
    <t>Giàng Thị Nhừ</t>
  </si>
  <si>
    <t xml:space="preserve">Giàng A Lềnh </t>
  </si>
  <si>
    <t>27/02/2008</t>
  </si>
  <si>
    <t>Cứ A Thái</t>
  </si>
  <si>
    <t>Thào Thị Pàng</t>
  </si>
  <si>
    <t>28/10/2008</t>
  </si>
  <si>
    <t>Lý Thị Phà</t>
  </si>
  <si>
    <t>20/08/2008</t>
  </si>
  <si>
    <t>Lý A Chang</t>
  </si>
  <si>
    <t xml:space="preserve">Xéo Dì Hồ B </t>
  </si>
  <si>
    <t>18/02/2008</t>
  </si>
  <si>
    <t>Lờ A Phương</t>
  </si>
  <si>
    <t>13/03/2008</t>
  </si>
  <si>
    <t>15/01/2008</t>
  </si>
  <si>
    <t>24/09/2008</t>
  </si>
  <si>
    <t>Lờ A Sỉnh</t>
  </si>
  <si>
    <t>13/12/2008</t>
  </si>
  <si>
    <t>Lờ Páo Chua</t>
  </si>
  <si>
    <t>Sùng A Phình</t>
  </si>
  <si>
    <t>Sùng A Sử</t>
  </si>
  <si>
    <t>07/11/2008</t>
  </si>
  <si>
    <t>Sùng A Thắng</t>
  </si>
  <si>
    <t>Giàng A Tháng</t>
  </si>
  <si>
    <t>09/10/2008</t>
  </si>
  <si>
    <t>Lờ A Tháng</t>
  </si>
  <si>
    <t>28/12/2008</t>
  </si>
  <si>
    <t>14/03/2008</t>
  </si>
  <si>
    <t>Thào A Tinh</t>
  </si>
  <si>
    <t>Sùng Thị Trừ</t>
  </si>
  <si>
    <t>06/01/2008</t>
  </si>
  <si>
    <t xml:space="preserve">Sùng A Lồng </t>
  </si>
  <si>
    <t>Lờ A Tu</t>
  </si>
  <si>
    <t>Sùng Thị Xuân</t>
  </si>
  <si>
    <t>02/02/2008</t>
  </si>
  <si>
    <t>Thào Thu Xuân</t>
  </si>
  <si>
    <t>03/04/2008</t>
  </si>
  <si>
    <t>Tổng số có 601 học sinh trong danh sách. Trong đó số học sinh từ năm học 2018- 2019 chuyển sang: 423, số học sinh mới đề nghị năm học 2019- 2020: 178</t>
  </si>
  <si>
    <t>Lao Chải, ngày 10 tháng 9 năm 2019</t>
  </si>
  <si>
    <t>LÃNH ĐẠO UBND XÃ</t>
  </si>
  <si>
    <t>HIỆU TRƯỞNG</t>
  </si>
  <si>
    <t>NGƯỜI LẬP BIỂU</t>
  </si>
  <si>
    <t>(Chữ kí, họ tên, đóng dấu)</t>
  </si>
  <si>
    <t>(Ký, ghi rõ họ tên)</t>
  </si>
  <si>
    <t>Nguyễn Xuân Trường</t>
  </si>
  <si>
    <t>PHÒNG GD&amp;ĐT HUYỆN MÙ CANG CHẢI</t>
  </si>
  <si>
    <t>BIỂU 1B-T</t>
  </si>
  <si>
    <t>DỰ KIẾN</t>
  </si>
  <si>
    <t>Số lượng học sinh bán trú được hưởng chính sách hỗ trợ theo Nghị định số 116/2016/NĐ-CP năm học 2019 - 2020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</si>
  <si>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</si>
  <si>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</si>
  <si>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</si>
  <si>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</si>
  <si>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</si>
  <si>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</si>
  <si>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</si>
  <si>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</si>
  <si>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</si>
  <si>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THCS</t>
  </si>
  <si>
    <t>Số HS năm học 2018- 2019 chuyển sang</t>
  </si>
  <si>
    <t>II</t>
  </si>
  <si>
    <t>Khối lớp 7</t>
  </si>
  <si>
    <t>Khối lớp 8</t>
  </si>
  <si>
    <t>Khối lớp 9</t>
  </si>
  <si>
    <t>Dự kiến số lượng tuyển mới năm học 2019-2020</t>
  </si>
  <si>
    <t>Khối  lớp 6</t>
  </si>
  <si>
    <t>Tổng cộng : (A+B)</t>
  </si>
  <si>
    <t>PHÒNG GIÁO DỤC VÀ ĐÀO TẠO ….</t>
  </si>
  <si>
    <t>Biểu 1C - T</t>
  </si>
  <si>
    <t>TRƯỜNG…..</t>
  </si>
  <si>
    <t>_____________________</t>
  </si>
  <si>
    <t>Học sinh đề nghị hưởng chế độ ăn trưa theo Nghị quyết số 57/2016/NQ-HĐND của HĐND tỉnh Yên Bái năm học 2018 - 2019</t>
  </si>
  <si>
    <t>STT</t>
  </si>
  <si>
    <t>Ngày, tháng năm sinh</t>
  </si>
  <si>
    <t>Dân tộc</t>
  </si>
  <si>
    <t>Con ông( Bà)</t>
  </si>
  <si>
    <t>Địa chỉ</t>
  </si>
  <si>
    <t>Nam</t>
  </si>
  <si>
    <t>Cấp Tiểu học</t>
  </si>
  <si>
    <t>( Tổng số học sinh trong danh sách đề nghị phê duyệt là…. học sinh )</t>
  </si>
  <si>
    <t>…………………., ngày….. tháng …. năm 201…..</t>
  </si>
  <si>
    <t>BIỂU 2 -T</t>
  </si>
  <si>
    <t>TỔNG HỢP</t>
  </si>
  <si>
    <t>Kinh phí, gạo hỗ trợ học sinh bán trú và hỗ trợ nhà trường năm học 2098 - 2020</t>
  </si>
  <si>
    <t>Mức lương cơ sở: 1.490.000đ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</si>
  <si>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</si>
  <si>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</si>
  <si>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</si>
  <si>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</si>
  <si>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</si>
  <si>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</si>
  <si>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</si>
  <si>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</si>
  <si>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</si>
  <si>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</si>
  <si>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</si>
  <si>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</si>
  <si>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</si>
  <si>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</si>
  <si>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</si>
  <si>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</si>
  <si>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</si>
  <si>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</si>
  <si>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</si>
  <si>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</si>
  <si>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</si>
  <si>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</si>
  <si>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</si>
  <si>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2=3+4</t>
  </si>
  <si>
    <t>5=6+7</t>
  </si>
  <si>
    <t>9=11+13</t>
  </si>
  <si>
    <t>10=12+14</t>
  </si>
  <si>
    <t>16 =15x120.000đ</t>
  </si>
  <si>
    <t>19=7+10+16+17+18</t>
  </si>
  <si>
    <t>Lớp 6a</t>
  </si>
  <si>
    <t>Lớp 6b</t>
  </si>
  <si>
    <t>Lớp 6c</t>
  </si>
  <si>
    <t>Lớp 6D</t>
  </si>
  <si>
    <t>Lớp 7a</t>
  </si>
  <si>
    <t>Lớp 7b</t>
  </si>
  <si>
    <t>Lớp 7C</t>
  </si>
  <si>
    <t>Lớp 7D</t>
  </si>
  <si>
    <t>Lớp 8A</t>
  </si>
  <si>
    <t>Lớp 8B</t>
  </si>
  <si>
    <t>Lớp 8C</t>
  </si>
  <si>
    <t>Lớp 8D</t>
  </si>
  <si>
    <t>Lớp 9A</t>
  </si>
  <si>
    <t>Lớp 9B</t>
  </si>
  <si>
    <t>Lớp 9C</t>
  </si>
  <si>
    <t>Tổng cộng</t>
  </si>
  <si>
    <t xml:space="preserve">* Ghi chú: </t>
  </si>
  <si>
    <t>Kinh phí hỗ trợ thuê nhân viên nấu ăn theo NĐ số 116 tính theo mức 1 người/ 30 học sinh (định mức không quá 5 người)</t>
  </si>
  <si>
    <t>Kinh phí hỗ trợ thuê nhân viên nấu ăn theo NQ số 57 tính theo mức 1 người/ 50 học sinh (định mức không quá 10 người)</t>
  </si>
  <si>
    <t>Lao Chải, ngày 10 tháng  9  năm 2019</t>
  </si>
  <si>
    <t>KẾ TOÁN</t>
  </si>
  <si>
    <t>Nguyễn Thị Hiền</t>
  </si>
  <si>
    <t xml:space="preserve">                Nguyễn Thị Hiền</t>
  </si>
  <si>
    <t>học sinh hưởng chế độ tiền ăn bán trú tháng 5 năm 2019</t>
  </si>
  <si>
    <t>Nhập tên học sinh</t>
  </si>
  <si>
    <t>Số tiền hỗ trợ/ tháng</t>
  </si>
  <si>
    <t>Số tháng</t>
  </si>
  <si>
    <t>DANH SÁCH PHÁT TIỀN THUÊ KHOÁN NHÂN VIÊN THÁNG 9 NĂM 2019</t>
  </si>
  <si>
    <t xml:space="preserve"> </t>
  </si>
  <si>
    <t>HỌ VÀ TÊN</t>
  </si>
  <si>
    <t>Hệ số</t>
  </si>
  <si>
    <t>Ký nhận</t>
  </si>
  <si>
    <t>Lý Thị Sầu</t>
  </si>
  <si>
    <t>18/8/1998</t>
  </si>
  <si>
    <t>Sùng Thị Vếnh</t>
  </si>
  <si>
    <t>21/1/1997</t>
  </si>
  <si>
    <t>Cứ Thị Dở</t>
  </si>
  <si>
    <t>18/7/1994</t>
  </si>
  <si>
    <t>Cứ A Hù</t>
  </si>
  <si>
    <t>Hoàng Thị Nhính</t>
  </si>
  <si>
    <t>Thào A Tu</t>
  </si>
  <si>
    <t>27/12/2000</t>
  </si>
  <si>
    <t>Sùng Thị Tàng</t>
  </si>
  <si>
    <t>Lìm Thị Canh</t>
  </si>
  <si>
    <t>TL T9+10</t>
  </si>
  <si>
    <t>Giàng Thị Dủa</t>
  </si>
  <si>
    <t>Bằng chữ:</t>
  </si>
  <si>
    <t>Lao Chải, ngày 25 tháng 9 năm 2019</t>
  </si>
  <si>
    <t>THỦ QUỸ</t>
  </si>
  <si>
    <t>DANH SÁCH PHÁT TIỀN THUÊ KHOÁN NHÂN VIÊN THÁNG 4 NĂM 2019</t>
  </si>
  <si>
    <t>Tăng Thị Thuy Thủy</t>
  </si>
  <si>
    <t>Lao Chải, ngày 10 tháng 4  năm 2019</t>
  </si>
  <si>
    <t>DANH SÁCH PHÁT TIỀN THUÊ KHOÁN NHÂN VIÊN THÁNG 3 NĂM 2019</t>
  </si>
  <si>
    <t>Lao Chải, ngày 6 tháng 3  năm 2019</t>
  </si>
  <si>
    <t>DANH SÁCH PHÁT TIỀN THUÊ KHOÁN NHÂN VIÊN THÁNG 1 +2 NĂM 2019</t>
  </si>
  <si>
    <t>Lao Chải, ngày 22 tháng 1  năm 2019</t>
  </si>
  <si>
    <t>DANH SÁCH PHÁT TIỀN THUÊ KHOÁN NHÂN VIÊN THANG 12</t>
  </si>
  <si>
    <t>Lao Chải, ngày 10 tháng 11  năm 2018</t>
  </si>
  <si>
    <t>DANH SÁCH PHÁT TIỀN THUÊ KHOÁN NHÂN VIÊN THANG 11</t>
  </si>
  <si>
    <t>DANH SÁCH PHÁT TIỀN NHÂN VIÊN NUÔI DƯỠNG THANG 9+10</t>
  </si>
  <si>
    <t>Lao Chải, ngày 10 tháng 10  năm 2018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</si>
</sst>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_(* #,##0_);_(* \(#,##0\);_(* &quot;-&quot;_);_(@_)"/>
    <numFmt numFmtId="166" formatCode="_(* #,##0.00_);_(* \(#,##0.00\);_(* &quot;-&quot;??_);_(@_)"/>
    <numFmt numFmtId="167" formatCode="mm/dd/yyyy"/>
  </numFmts>
  <fonts count="29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1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0"/>
      <color rgb="FF000000"/>
      <name val="Cambria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Banmai Times"/>
    </font>
    <font>
      <b val="0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Banmai Times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1"/>
      <i val="1"/>
      <strike val="0"/>
      <u val="none"/>
      <sz val="14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9">
    <border/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8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4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3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49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3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49" fillId="2" borderId="4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49" fillId="2" borderId="8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4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4" numFmtId="0" fillId="3" borderId="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6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6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7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5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4" fillId="2" borderId="0" applyFont="1" applyNumberFormat="1" applyFill="0" applyBorder="0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5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3" borderId="8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7" numFmtId="0" fillId="3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6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14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3" numFmtId="14" fillId="3" borderId="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7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13" numFmtId="14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3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7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3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167" fillId="3" borderId="5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3" numFmtId="49" fillId="3" borderId="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3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3" numFmtId="49" fillId="3" borderId="5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5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3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13" numFmtId="49" fillId="3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49" fillId="3" borderId="4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4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7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4" applyFont="0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4" applyFont="0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8" numFmtId="49" fillId="3" borderId="4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general" vertical="bottom" textRotation="0" wrapText="true" shrinkToFit="false"/>
      <protection hidden="false"/>
    </xf>
    <xf xfId="0" fontId="1" numFmtId="49" fillId="3" borderId="4" applyFont="1" applyNumberFormat="1" applyFill="1" applyBorder="1" applyAlignment="1" applyProtection="true">
      <alignment horizontal="left" vertical="bottom" textRotation="0" wrapText="true" shrinkToFit="false"/>
      <protection hidden="false"/>
    </xf>
    <xf xfId="0" fontId="1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7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7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7" applyFont="1" applyNumberFormat="0" applyFill="1" applyBorder="1" applyAlignment="1" applyProtection="true">
      <alignment horizontal="left" vertical="top" textRotation="0" wrapText="true" shrinkToFit="false"/>
      <protection hidden="false"/>
    </xf>
    <xf xfId="0" fontId="0" numFmtId="0" fillId="3" borderId="1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5" applyFont="1" applyNumberFormat="0" applyFill="1" applyBorder="1" applyAlignment="1" applyProtection="true">
      <alignment horizontal="general" vertical="bottom" textRotation="0" wrapText="true" shrinkToFit="false"/>
      <protection hidden="false"/>
    </xf>
    <xf xfId="0" fontId="1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49" fillId="3" borderId="5" applyFont="1" applyNumberFormat="1" applyFill="1" applyBorder="1" applyAlignment="1" applyProtection="true">
      <alignment horizontal="left" vertical="bottom" textRotation="0" wrapText="true" shrinkToFit="false"/>
      <protection hidden="false"/>
    </xf>
    <xf xfId="0" fontId="0" numFmtId="0" fillId="3" borderId="1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5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49" fillId="3" borderId="0" applyFont="0" applyNumberFormat="1" applyFill="1" applyBorder="0" applyAlignment="1" applyProtection="true">
      <alignment horizontal="general" vertical="center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9" fillId="2" borderId="0" applyFont="1" applyNumberFormat="1" applyFill="0" applyBorder="0" applyAlignment="1" applyProtection="true">
      <alignment horizontal="center" vertical="center" textRotation="0" wrapText="true" shrinkToFit="false"/>
      <protection hidden="false"/>
    </xf>
    <xf xfId="0" fontId="5" numFmtId="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9" numFmtId="9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9" fillId="3" borderId="1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49" fillId="3" borderId="2" applyFont="0" applyNumberFormat="1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3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general" vertical="bottom" textRotation="0" wrapText="tru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6" numFmtId="164" fillId="3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6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7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true" shrinkToFit="false"/>
      <protection hidden="false"/>
    </xf>
    <xf xfId="0" fontId="1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bottom" textRotation="0" wrapText="fals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3" numFmtId="0" fillId="3" borderId="2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3" numFmtId="49" fillId="3" borderId="2" applyFont="1" applyNumberFormat="1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20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1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9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9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2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2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22" numFmtId="164" fillId="3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23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2" numFmtId="14" fillId="3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9" numFmtId="164" fillId="3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9" numFmtId="0" fillId="3" borderId="0" applyFont="1" applyNumberFormat="0" applyFill="1" applyBorder="0" applyAlignment="1" applyProtection="true">
      <alignment horizontal="right" vertical="center" textRotation="0" wrapText="true" shrinkToFit="false"/>
      <protection hidden="false"/>
    </xf>
    <xf xfId="0" fontId="23" numFmtId="14" fillId="3" borderId="0" applyFont="1" applyNumberFormat="1" applyFill="1" applyBorder="0" applyAlignment="1" applyProtection="true">
      <alignment horizontal="center" vertical="center" textRotation="0" wrapText="true" shrinkToFit="false"/>
      <protection hidden="false"/>
    </xf>
    <xf xfId="0" fontId="2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8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4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164" fillId="3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14" fillId="3" borderId="2" applyFont="0" applyNumberFormat="1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6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2" numFmtId="0" fillId="3" borderId="15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2" numFmtId="14" fillId="3" borderId="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2" numFmtId="164" fillId="3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25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6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1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5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9" numFmtId="0" fillId="3" borderId="6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7" numFmtId="0" fillId="3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9" numFmtId="0" fillId="3" borderId="4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5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17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9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7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7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2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6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2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2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2" fillId="4" borderId="6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7" numFmtId="2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3" borderId="1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9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8" numFmtId="14" fillId="3" borderId="1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5" numFmtId="9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628"/>
  <sheetViews>
    <sheetView tabSelected="0" workbookViewId="0" showGridLines="true" showRowColHeaders="1">
      <selection activeCell="G6" sqref="G6"/>
    </sheetView>
  </sheetViews>
  <sheetFormatPr customHeight="true" defaultRowHeight="15" defaultColWidth="9" outlineLevelRow="0" outlineLevelCol="0"/>
  <cols>
    <col min="1" max="1" width="4.375" customWidth="true" style="154"/>
    <col min="2" max="2" width="16.375" customWidth="true" style="154"/>
    <col min="3" max="3" width="6.375" customWidth="true" style="153"/>
    <col min="4" max="4" width="10" customWidth="true" style="253"/>
    <col min="5" max="5" width="5.25" customWidth="true" style="153"/>
    <col min="6" max="6" width="4.875" customWidth="true" style="153"/>
    <col min="7" max="7" width="6" customWidth="true" style="154"/>
    <col min="8" max="8" width="5.875" customWidth="true" style="154"/>
    <col min="9" max="9" width="6.75" customWidth="true" style="154"/>
    <col min="10" max="10" width="5.375" customWidth="true" style="154"/>
    <col min="11" max="11" width="13.625" customWidth="true" style="154"/>
    <col min="12" max="12" width="17.375" customWidth="true" style="154"/>
    <col min="13" max="13" width="10.75" customWidth="true" style="154"/>
    <col min="14" max="14" width="16.5" customWidth="true" style="154"/>
    <col min="15" max="15" width="9.375" customWidth="true" style="154"/>
    <col min="16" max="16" width="6.5" customWidth="true" style="154"/>
    <col min="17" max="17" width="11.75" customWidth="true" style="154"/>
  </cols>
  <sheetData>
    <row r="1" spans="1:18" customHeight="1" ht="15.75">
      <c r="A1" s="349" t="s">
        <v>0</v>
      </c>
      <c r="B1" s="349"/>
      <c r="C1" s="349"/>
      <c r="D1" s="349"/>
      <c r="N1" s="23" t="s">
        <v>1</v>
      </c>
    </row>
    <row r="2" spans="1:18" customHeight="1" ht="15.75">
      <c r="A2" s="350" t="s">
        <v>2</v>
      </c>
      <c r="B2" s="350"/>
      <c r="C2" s="350"/>
      <c r="D2" s="350"/>
      <c r="E2" s="350"/>
      <c r="F2" s="350"/>
      <c r="N2" s="155"/>
    </row>
    <row r="3" spans="1:18" customHeight="1" ht="18.75">
      <c r="A3" s="345" t="s">
        <v>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</row>
    <row r="4" spans="1:18" customHeight="1" ht="18.75">
      <c r="A4" s="345" t="s">
        <v>4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</row>
    <row r="6" spans="1:18" customHeight="1" ht="31.5" s="156" customFormat="1">
      <c r="A6" s="157" t="s">
        <v>5</v>
      </c>
      <c r="B6" s="157" t="s">
        <v>6</v>
      </c>
      <c r="C6" s="353" t="s">
        <v>7</v>
      </c>
      <c r="D6" s="157" t="s">
        <v>8</v>
      </c>
      <c r="E6" s="347" t="s">
        <v>9</v>
      </c>
      <c r="F6" s="347"/>
      <c r="G6" s="157" t="s">
        <v>10</v>
      </c>
      <c r="H6" s="157" t="s">
        <v>11</v>
      </c>
      <c r="I6" s="157"/>
      <c r="J6" s="157"/>
      <c r="K6" s="157" t="s">
        <v>12</v>
      </c>
      <c r="L6" s="157" t="s">
        <v>13</v>
      </c>
      <c r="M6" s="157"/>
      <c r="N6" s="157"/>
      <c r="O6" s="347" t="s">
        <v>14</v>
      </c>
      <c r="P6" s="347"/>
      <c r="Q6" s="346" t="s">
        <v>15</v>
      </c>
    </row>
    <row r="7" spans="1:18" customHeight="1" ht="18.75" s="156" customFormat="1">
      <c r="A7" s="157"/>
      <c r="B7" s="157"/>
      <c r="C7" s="353"/>
      <c r="D7" s="157"/>
      <c r="E7" s="347"/>
      <c r="F7" s="347"/>
      <c r="G7" s="157"/>
      <c r="H7" s="353" t="s">
        <v>16</v>
      </c>
      <c r="I7" s="348" t="s">
        <v>17</v>
      </c>
      <c r="J7" s="348"/>
      <c r="K7" s="157"/>
      <c r="L7" s="157"/>
      <c r="M7" s="157"/>
      <c r="N7" s="157"/>
      <c r="O7" s="347"/>
      <c r="P7" s="347"/>
      <c r="Q7" s="346"/>
    </row>
    <row r="8" spans="1:18" customHeight="1" ht="47.25" s="156" customFormat="1">
      <c r="A8" s="157"/>
      <c r="B8" s="157"/>
      <c r="C8" s="353"/>
      <c r="D8" s="157"/>
      <c r="E8" s="157" t="s">
        <v>18</v>
      </c>
      <c r="F8" s="157" t="s">
        <v>19</v>
      </c>
      <c r="G8" s="157"/>
      <c r="H8" s="353"/>
      <c r="I8" s="158" t="s">
        <v>20</v>
      </c>
      <c r="J8" s="158" t="s">
        <v>21</v>
      </c>
      <c r="K8" s="157"/>
      <c r="L8" s="157" t="s">
        <v>22</v>
      </c>
      <c r="M8" s="157" t="s">
        <v>23</v>
      </c>
      <c r="N8" s="157" t="s">
        <v>24</v>
      </c>
      <c r="O8" s="159" t="s">
        <v>25</v>
      </c>
      <c r="P8" s="159" t="s">
        <v>26</v>
      </c>
      <c r="Q8" s="346"/>
    </row>
    <row r="9" spans="1:18" customHeight="1" ht="33.75" s="162" customFormat="1">
      <c r="A9" s="160">
        <v>1</v>
      </c>
      <c r="B9" s="160">
        <v>2</v>
      </c>
      <c r="C9" s="160">
        <v>3</v>
      </c>
      <c r="D9" s="159">
        <v>4</v>
      </c>
      <c r="E9" s="160">
        <v>5</v>
      </c>
      <c r="F9" s="160">
        <v>6</v>
      </c>
      <c r="G9" s="161">
        <v>7</v>
      </c>
      <c r="H9" s="161">
        <v>8</v>
      </c>
      <c r="I9" s="160">
        <v>9</v>
      </c>
      <c r="J9" s="160">
        <v>10</v>
      </c>
      <c r="K9" s="160">
        <v>11</v>
      </c>
      <c r="L9" s="160"/>
      <c r="M9" s="160"/>
      <c r="N9" s="160">
        <v>12</v>
      </c>
      <c r="O9" s="160">
        <v>13</v>
      </c>
      <c r="P9" s="160">
        <v>14</v>
      </c>
      <c r="Q9" s="160">
        <v>15</v>
      </c>
    </row>
    <row r="10" spans="1:18" customHeight="1" ht="33.75" s="162" customFormat="1">
      <c r="A10" s="163" t="s">
        <v>27</v>
      </c>
      <c r="B10" s="351" t="s">
        <v>28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</row>
    <row r="11" spans="1:18" customHeight="1" ht="15.75" s="165" customFormat="1">
      <c r="A11" s="163" t="s">
        <v>29</v>
      </c>
      <c r="B11" s="164" t="s">
        <v>30</v>
      </c>
      <c r="C11" s="163"/>
      <c r="D11" s="157"/>
      <c r="E11" s="163"/>
      <c r="F11" s="163"/>
      <c r="G11" s="163"/>
      <c r="H11" s="163"/>
      <c r="I11" s="163"/>
      <c r="J11" s="157"/>
      <c r="K11" s="157"/>
      <c r="L11" s="157"/>
      <c r="M11" s="157"/>
      <c r="N11" s="163"/>
      <c r="O11" s="163"/>
      <c r="P11" s="163"/>
      <c r="Q11" s="163"/>
    </row>
    <row r="12" spans="1:18" customHeight="1" ht="18.75" s="165" customFormat="1">
      <c r="A12" s="166" t="s">
        <v>31</v>
      </c>
      <c r="B12" s="167" t="s">
        <v>32</v>
      </c>
      <c r="C12" s="166"/>
      <c r="D12" s="168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</row>
    <row r="13" spans="1:18" customHeight="1" ht="17.25" s="176" customFormat="1">
      <c r="A13" s="170">
        <v>1</v>
      </c>
      <c r="B13" s="115" t="s">
        <v>33</v>
      </c>
      <c r="C13" s="112" t="s">
        <v>34</v>
      </c>
      <c r="D13" s="171" t="s">
        <v>35</v>
      </c>
      <c r="E13" s="97"/>
      <c r="F13" s="98">
        <v>1</v>
      </c>
      <c r="G13" s="98" t="s">
        <v>36</v>
      </c>
      <c r="H13" s="98">
        <v>11.5</v>
      </c>
      <c r="I13" s="99"/>
      <c r="J13" s="172"/>
      <c r="K13" s="115" t="s">
        <v>37</v>
      </c>
      <c r="L13" s="103" t="s">
        <v>38</v>
      </c>
      <c r="M13" s="98" t="s">
        <v>39</v>
      </c>
      <c r="N13" s="98" t="s">
        <v>40</v>
      </c>
      <c r="O13" s="173">
        <v>1</v>
      </c>
      <c r="P13" s="174"/>
      <c r="Q13" s="175"/>
    </row>
    <row r="14" spans="1:18" customHeight="1" ht="17.25" s="179" customFormat="1">
      <c r="A14" s="170">
        <v>2</v>
      </c>
      <c r="B14" s="115" t="s">
        <v>41</v>
      </c>
      <c r="C14" s="177" t="s">
        <v>34</v>
      </c>
      <c r="D14" s="178">
        <v>39149</v>
      </c>
      <c r="E14" s="97">
        <v>1</v>
      </c>
      <c r="F14" s="98"/>
      <c r="G14" s="98" t="s">
        <v>36</v>
      </c>
      <c r="H14" s="98">
        <v>11.5</v>
      </c>
      <c r="I14" s="99"/>
      <c r="J14" s="172"/>
      <c r="K14" s="115" t="s">
        <v>42</v>
      </c>
      <c r="L14" s="103" t="s">
        <v>38</v>
      </c>
      <c r="M14" s="98" t="s">
        <v>39</v>
      </c>
      <c r="N14" s="98" t="s">
        <v>40</v>
      </c>
      <c r="O14" s="173">
        <v>1</v>
      </c>
      <c r="P14" s="174"/>
      <c r="Q14" s="174"/>
    </row>
    <row r="15" spans="1:18" customHeight="1" ht="17.25" s="180" customFormat="1">
      <c r="A15" s="170">
        <v>3</v>
      </c>
      <c r="B15" s="115" t="s">
        <v>43</v>
      </c>
      <c r="C15" s="112" t="s">
        <v>34</v>
      </c>
      <c r="D15" s="171" t="s">
        <v>44</v>
      </c>
      <c r="E15" s="97">
        <v>1</v>
      </c>
      <c r="F15" s="98"/>
      <c r="G15" s="98" t="s">
        <v>36</v>
      </c>
      <c r="H15" s="98">
        <v>11.5</v>
      </c>
      <c r="I15" s="99"/>
      <c r="J15" s="172"/>
      <c r="K15" s="115" t="s">
        <v>45</v>
      </c>
      <c r="L15" s="103" t="s">
        <v>38</v>
      </c>
      <c r="M15" s="98" t="s">
        <v>39</v>
      </c>
      <c r="N15" s="98" t="s">
        <v>40</v>
      </c>
      <c r="O15" s="173">
        <v>1</v>
      </c>
      <c r="P15" s="174"/>
      <c r="Q15" s="174"/>
      <c r="R15" s="180" t="s">
        <v>46</v>
      </c>
    </row>
    <row r="16" spans="1:18" customHeight="1" ht="17.25" s="176" customFormat="1">
      <c r="A16" s="170">
        <v>4</v>
      </c>
      <c r="B16" s="115" t="s">
        <v>47</v>
      </c>
      <c r="C16" s="177" t="s">
        <v>34</v>
      </c>
      <c r="D16" s="178">
        <v>39213</v>
      </c>
      <c r="E16" s="98"/>
      <c r="F16" s="98">
        <v>1</v>
      </c>
      <c r="G16" s="98" t="s">
        <v>36</v>
      </c>
      <c r="H16" s="98">
        <v>18</v>
      </c>
      <c r="I16" s="99"/>
      <c r="J16" s="172"/>
      <c r="K16" s="115" t="s">
        <v>48</v>
      </c>
      <c r="L16" s="105" t="s">
        <v>49</v>
      </c>
      <c r="M16" s="98" t="s">
        <v>39</v>
      </c>
      <c r="N16" s="98" t="s">
        <v>40</v>
      </c>
      <c r="O16" s="173">
        <v>1</v>
      </c>
      <c r="P16" s="174"/>
      <c r="Q16" s="175"/>
    </row>
    <row r="17" spans="1:18" customHeight="1" ht="17.25" s="179" customFormat="1">
      <c r="A17" s="170">
        <v>5</v>
      </c>
      <c r="B17" s="115" t="s">
        <v>50</v>
      </c>
      <c r="C17" s="177" t="s">
        <v>34</v>
      </c>
      <c r="D17" s="178">
        <v>39269</v>
      </c>
      <c r="E17" s="98">
        <v>1</v>
      </c>
      <c r="F17" s="98"/>
      <c r="G17" s="98" t="s">
        <v>36</v>
      </c>
      <c r="H17" s="98">
        <v>12</v>
      </c>
      <c r="I17" s="99"/>
      <c r="J17" s="172"/>
      <c r="K17" s="115" t="s">
        <v>51</v>
      </c>
      <c r="L17" s="102" t="s">
        <v>52</v>
      </c>
      <c r="M17" s="98" t="s">
        <v>39</v>
      </c>
      <c r="N17" s="98" t="s">
        <v>40</v>
      </c>
      <c r="O17" s="173">
        <v>1</v>
      </c>
      <c r="P17" s="174"/>
      <c r="Q17" s="174"/>
    </row>
    <row r="18" spans="1:18" customHeight="1" ht="17.25" s="180" customFormat="1">
      <c r="A18" s="170">
        <v>6</v>
      </c>
      <c r="B18" s="115" t="s">
        <v>53</v>
      </c>
      <c r="C18" s="112" t="s">
        <v>34</v>
      </c>
      <c r="D18" s="171" t="s">
        <v>54</v>
      </c>
      <c r="E18" s="98">
        <v>1</v>
      </c>
      <c r="F18" s="98"/>
      <c r="G18" s="98" t="s">
        <v>36</v>
      </c>
      <c r="H18" s="98">
        <v>25</v>
      </c>
      <c r="I18" s="98"/>
      <c r="J18" s="172"/>
      <c r="K18" s="115" t="s">
        <v>55</v>
      </c>
      <c r="L18" s="102" t="s">
        <v>56</v>
      </c>
      <c r="M18" s="98" t="s">
        <v>39</v>
      </c>
      <c r="N18" s="98" t="s">
        <v>40</v>
      </c>
      <c r="O18" s="173">
        <v>1</v>
      </c>
      <c r="P18" s="174"/>
      <c r="Q18" s="174"/>
      <c r="R18" s="180" t="s">
        <v>57</v>
      </c>
    </row>
    <row r="19" spans="1:18" customHeight="1" ht="17.25" s="176" customFormat="1">
      <c r="A19" s="170">
        <v>7</v>
      </c>
      <c r="B19" s="115" t="s">
        <v>58</v>
      </c>
      <c r="C19" s="177" t="s">
        <v>34</v>
      </c>
      <c r="D19" s="178">
        <v>39396</v>
      </c>
      <c r="E19" s="98">
        <v>1</v>
      </c>
      <c r="F19" s="98"/>
      <c r="G19" s="98" t="s">
        <v>36</v>
      </c>
      <c r="H19" s="98">
        <v>11.5</v>
      </c>
      <c r="I19" s="98"/>
      <c r="J19" s="172"/>
      <c r="K19" s="115" t="s">
        <v>59</v>
      </c>
      <c r="L19" s="103" t="s">
        <v>38</v>
      </c>
      <c r="M19" s="98" t="s">
        <v>39</v>
      </c>
      <c r="N19" s="98" t="s">
        <v>40</v>
      </c>
      <c r="O19" s="173">
        <v>1</v>
      </c>
      <c r="P19" s="174"/>
      <c r="Q19" s="175"/>
    </row>
    <row r="20" spans="1:18" customHeight="1" ht="17.25" s="179" customFormat="1">
      <c r="A20" s="170">
        <v>8</v>
      </c>
      <c r="B20" s="115" t="s">
        <v>60</v>
      </c>
      <c r="C20" s="112" t="s">
        <v>34</v>
      </c>
      <c r="D20" s="171" t="s">
        <v>61</v>
      </c>
      <c r="E20" s="97"/>
      <c r="F20" s="98">
        <v>1</v>
      </c>
      <c r="G20" s="98" t="s">
        <v>36</v>
      </c>
      <c r="H20" s="98">
        <v>11.5</v>
      </c>
      <c r="I20" s="98"/>
      <c r="J20" s="172"/>
      <c r="K20" s="115" t="s">
        <v>62</v>
      </c>
      <c r="L20" s="103" t="s">
        <v>38</v>
      </c>
      <c r="M20" s="98" t="s">
        <v>39</v>
      </c>
      <c r="N20" s="98" t="s">
        <v>40</v>
      </c>
      <c r="O20" s="173">
        <v>1</v>
      </c>
      <c r="P20" s="174"/>
      <c r="Q20" s="174"/>
      <c r="R20" s="179" t="s">
        <v>63</v>
      </c>
    </row>
    <row r="21" spans="1:18" customHeight="1" ht="17.25" s="180" customFormat="1">
      <c r="A21" s="170">
        <v>9</v>
      </c>
      <c r="B21" s="115" t="s">
        <v>64</v>
      </c>
      <c r="C21" s="112" t="s">
        <v>34</v>
      </c>
      <c r="D21" s="171" t="s">
        <v>65</v>
      </c>
      <c r="E21" s="97">
        <v>1</v>
      </c>
      <c r="F21" s="98"/>
      <c r="G21" s="98" t="s">
        <v>36</v>
      </c>
      <c r="H21" s="98">
        <v>12</v>
      </c>
      <c r="I21" s="98"/>
      <c r="J21" s="172"/>
      <c r="K21" s="115" t="s">
        <v>66</v>
      </c>
      <c r="L21" s="102" t="s">
        <v>52</v>
      </c>
      <c r="M21" s="98" t="s">
        <v>39</v>
      </c>
      <c r="N21" s="98" t="s">
        <v>40</v>
      </c>
      <c r="O21" s="173">
        <v>1</v>
      </c>
      <c r="P21" s="174"/>
      <c r="Q21" s="174"/>
    </row>
    <row r="22" spans="1:18" customHeight="1" ht="17.25" s="176" customFormat="1">
      <c r="A22" s="170">
        <v>10</v>
      </c>
      <c r="B22" s="115" t="s">
        <v>67</v>
      </c>
      <c r="C22" s="177" t="s">
        <v>34</v>
      </c>
      <c r="D22" s="178">
        <v>39303</v>
      </c>
      <c r="E22" s="97"/>
      <c r="F22" s="98">
        <v>1</v>
      </c>
      <c r="G22" s="98" t="s">
        <v>36</v>
      </c>
      <c r="H22" s="98">
        <v>12</v>
      </c>
      <c r="I22" s="98"/>
      <c r="J22" s="172"/>
      <c r="K22" s="115" t="s">
        <v>68</v>
      </c>
      <c r="L22" s="102" t="s">
        <v>52</v>
      </c>
      <c r="M22" s="98" t="s">
        <v>39</v>
      </c>
      <c r="N22" s="98" t="s">
        <v>40</v>
      </c>
      <c r="O22" s="173">
        <v>1</v>
      </c>
      <c r="P22" s="174"/>
      <c r="Q22" s="175"/>
    </row>
    <row r="23" spans="1:18" customHeight="1" ht="17.25" s="179" customFormat="1">
      <c r="A23" s="170">
        <v>11</v>
      </c>
      <c r="B23" s="115" t="s">
        <v>69</v>
      </c>
      <c r="C23" s="177" t="s">
        <v>34</v>
      </c>
      <c r="D23" s="178">
        <v>39418</v>
      </c>
      <c r="E23" s="97"/>
      <c r="F23" s="98">
        <v>1</v>
      </c>
      <c r="G23" s="98" t="s">
        <v>36</v>
      </c>
      <c r="H23" s="98">
        <v>12</v>
      </c>
      <c r="I23" s="98"/>
      <c r="J23" s="172"/>
      <c r="K23" s="115" t="s">
        <v>70</v>
      </c>
      <c r="L23" s="102" t="s">
        <v>52</v>
      </c>
      <c r="M23" s="98" t="s">
        <v>39</v>
      </c>
      <c r="N23" s="98" t="s">
        <v>40</v>
      </c>
      <c r="O23" s="173">
        <v>1</v>
      </c>
      <c r="P23" s="174"/>
      <c r="Q23" s="174"/>
    </row>
    <row r="24" spans="1:18" customHeight="1" ht="17.25" s="180" customFormat="1">
      <c r="A24" s="170">
        <v>12</v>
      </c>
      <c r="B24" s="115" t="s">
        <v>71</v>
      </c>
      <c r="C24" s="177" t="s">
        <v>34</v>
      </c>
      <c r="D24" s="178">
        <v>38812</v>
      </c>
      <c r="E24" s="97"/>
      <c r="F24" s="98">
        <v>1</v>
      </c>
      <c r="G24" s="98" t="s">
        <v>36</v>
      </c>
      <c r="H24" s="98">
        <v>12</v>
      </c>
      <c r="I24" s="98"/>
      <c r="J24" s="172"/>
      <c r="K24" s="115" t="s">
        <v>72</v>
      </c>
      <c r="L24" s="102" t="s">
        <v>52</v>
      </c>
      <c r="M24" s="98" t="s">
        <v>39</v>
      </c>
      <c r="N24" s="98" t="s">
        <v>40</v>
      </c>
      <c r="O24" s="173">
        <v>1</v>
      </c>
      <c r="P24" s="174"/>
      <c r="Q24" s="174"/>
    </row>
    <row r="25" spans="1:18" customHeight="1" ht="17.25" s="176" customFormat="1">
      <c r="A25" s="170">
        <v>13</v>
      </c>
      <c r="B25" s="115" t="s">
        <v>73</v>
      </c>
      <c r="C25" s="177" t="s">
        <v>34</v>
      </c>
      <c r="D25" s="178">
        <v>39241</v>
      </c>
      <c r="E25" s="97"/>
      <c r="F25" s="98">
        <v>1</v>
      </c>
      <c r="G25" s="98" t="s">
        <v>36</v>
      </c>
      <c r="H25" s="98">
        <v>12</v>
      </c>
      <c r="I25" s="98"/>
      <c r="J25" s="172"/>
      <c r="K25" s="115" t="s">
        <v>74</v>
      </c>
      <c r="L25" s="102" t="s">
        <v>52</v>
      </c>
      <c r="M25" s="98" t="s">
        <v>39</v>
      </c>
      <c r="N25" s="98" t="s">
        <v>40</v>
      </c>
      <c r="O25" s="173">
        <v>1</v>
      </c>
      <c r="P25" s="174"/>
      <c r="Q25" s="175"/>
    </row>
    <row r="26" spans="1:18" customHeight="1" ht="17.25" s="179" customFormat="1">
      <c r="A26" s="170">
        <v>14</v>
      </c>
      <c r="B26" s="115" t="s">
        <v>75</v>
      </c>
      <c r="C26" s="177" t="s">
        <v>34</v>
      </c>
      <c r="D26" s="178">
        <v>39091</v>
      </c>
      <c r="E26" s="97">
        <v>1</v>
      </c>
      <c r="F26" s="98"/>
      <c r="G26" s="98" t="s">
        <v>36</v>
      </c>
      <c r="H26" s="98">
        <v>11.5</v>
      </c>
      <c r="I26" s="98"/>
      <c r="J26" s="172"/>
      <c r="K26" s="115" t="s">
        <v>76</v>
      </c>
      <c r="L26" s="103" t="s">
        <v>38</v>
      </c>
      <c r="M26" s="98" t="s">
        <v>39</v>
      </c>
      <c r="N26" s="98" t="s">
        <v>40</v>
      </c>
      <c r="O26" s="173">
        <v>1</v>
      </c>
      <c r="P26" s="174"/>
      <c r="Q26" s="174"/>
    </row>
    <row r="27" spans="1:18" customHeight="1" ht="17.25" s="180" customFormat="1">
      <c r="A27" s="170">
        <v>15</v>
      </c>
      <c r="B27" s="115" t="s">
        <v>77</v>
      </c>
      <c r="C27" s="112" t="s">
        <v>34</v>
      </c>
      <c r="D27" s="171" t="s">
        <v>78</v>
      </c>
      <c r="E27" s="97"/>
      <c r="F27" s="98">
        <v>1</v>
      </c>
      <c r="G27" s="98" t="s">
        <v>36</v>
      </c>
      <c r="H27" s="98">
        <v>12</v>
      </c>
      <c r="I27" s="98"/>
      <c r="J27" s="172"/>
      <c r="K27" s="115" t="s">
        <v>66</v>
      </c>
      <c r="L27" s="102" t="s">
        <v>52</v>
      </c>
      <c r="M27" s="98" t="s">
        <v>39</v>
      </c>
      <c r="N27" s="98" t="s">
        <v>40</v>
      </c>
      <c r="O27" s="173">
        <v>1</v>
      </c>
      <c r="P27" s="174"/>
      <c r="Q27" s="174"/>
    </row>
    <row r="28" spans="1:18" customHeight="1" ht="17.25" s="176" customFormat="1">
      <c r="A28" s="170">
        <v>16</v>
      </c>
      <c r="B28" s="115" t="s">
        <v>79</v>
      </c>
      <c r="C28" s="177" t="s">
        <v>34</v>
      </c>
      <c r="D28" s="178">
        <v>39237</v>
      </c>
      <c r="E28" s="97"/>
      <c r="F28" s="98">
        <v>1</v>
      </c>
      <c r="G28" s="98" t="s">
        <v>36</v>
      </c>
      <c r="H28" s="98">
        <v>11.5</v>
      </c>
      <c r="I28" s="98"/>
      <c r="J28" s="172"/>
      <c r="K28" s="115" t="s">
        <v>80</v>
      </c>
      <c r="L28" s="103" t="s">
        <v>38</v>
      </c>
      <c r="M28" s="98" t="s">
        <v>39</v>
      </c>
      <c r="N28" s="98" t="s">
        <v>40</v>
      </c>
      <c r="O28" s="173">
        <v>1</v>
      </c>
      <c r="P28" s="174"/>
      <c r="Q28" s="175"/>
    </row>
    <row r="29" spans="1:18" customHeight="1" ht="17.25" s="179" customFormat="1">
      <c r="A29" s="170">
        <v>17</v>
      </c>
      <c r="B29" s="115" t="s">
        <v>81</v>
      </c>
      <c r="C29" s="177" t="s">
        <v>34</v>
      </c>
      <c r="D29" s="178">
        <v>39238</v>
      </c>
      <c r="E29" s="97">
        <v>1</v>
      </c>
      <c r="F29" s="98"/>
      <c r="G29" s="98" t="s">
        <v>36</v>
      </c>
      <c r="H29" s="98">
        <v>12</v>
      </c>
      <c r="I29" s="98"/>
      <c r="J29" s="172"/>
      <c r="K29" s="115" t="s">
        <v>82</v>
      </c>
      <c r="L29" s="102" t="s">
        <v>52</v>
      </c>
      <c r="M29" s="98" t="s">
        <v>39</v>
      </c>
      <c r="N29" s="98" t="s">
        <v>40</v>
      </c>
      <c r="O29" s="173">
        <v>1</v>
      </c>
      <c r="P29" s="174"/>
      <c r="Q29" s="174"/>
    </row>
    <row r="30" spans="1:18" customHeight="1" ht="17.25" s="180" customFormat="1">
      <c r="A30" s="170">
        <v>18</v>
      </c>
      <c r="B30" s="115" t="s">
        <v>83</v>
      </c>
      <c r="C30" s="112" t="s">
        <v>34</v>
      </c>
      <c r="D30" s="171" t="s">
        <v>84</v>
      </c>
      <c r="E30" s="97">
        <v>1</v>
      </c>
      <c r="F30" s="98"/>
      <c r="G30" s="98" t="s">
        <v>36</v>
      </c>
      <c r="H30" s="98">
        <v>25</v>
      </c>
      <c r="I30" s="98"/>
      <c r="J30" s="172"/>
      <c r="K30" s="115" t="s">
        <v>85</v>
      </c>
      <c r="L30" s="102" t="s">
        <v>56</v>
      </c>
      <c r="M30" s="98" t="s">
        <v>39</v>
      </c>
      <c r="N30" s="98" t="s">
        <v>40</v>
      </c>
      <c r="O30" s="173">
        <v>1</v>
      </c>
      <c r="P30" s="174"/>
      <c r="Q30" s="174"/>
    </row>
    <row r="31" spans="1:18" customHeight="1" ht="17.25" s="176" customFormat="1">
      <c r="A31" s="170">
        <v>19</v>
      </c>
      <c r="B31" s="115" t="s">
        <v>86</v>
      </c>
      <c r="C31" s="177" t="s">
        <v>34</v>
      </c>
      <c r="D31" s="178">
        <v>39272</v>
      </c>
      <c r="E31" s="97"/>
      <c r="F31" s="98">
        <v>1</v>
      </c>
      <c r="G31" s="98" t="s">
        <v>36</v>
      </c>
      <c r="H31" s="98">
        <v>12</v>
      </c>
      <c r="I31" s="96"/>
      <c r="J31" s="172"/>
      <c r="K31" s="115" t="s">
        <v>87</v>
      </c>
      <c r="L31" s="102" t="s">
        <v>52</v>
      </c>
      <c r="M31" s="98" t="s">
        <v>39</v>
      </c>
      <c r="N31" s="98" t="s">
        <v>40</v>
      </c>
      <c r="O31" s="173">
        <v>1</v>
      </c>
      <c r="P31" s="174"/>
      <c r="Q31" s="175"/>
    </row>
    <row r="32" spans="1:18" customHeight="1" ht="17.25" s="179" customFormat="1">
      <c r="A32" s="170">
        <v>20</v>
      </c>
      <c r="B32" s="115" t="s">
        <v>88</v>
      </c>
      <c r="C32" s="177" t="s">
        <v>34</v>
      </c>
      <c r="D32" s="178">
        <v>39122</v>
      </c>
      <c r="E32" s="97">
        <v>1</v>
      </c>
      <c r="F32" s="98"/>
      <c r="G32" s="98" t="s">
        <v>36</v>
      </c>
      <c r="H32" s="98">
        <v>18</v>
      </c>
      <c r="I32" s="98"/>
      <c r="J32" s="172"/>
      <c r="K32" s="115" t="s">
        <v>89</v>
      </c>
      <c r="L32" s="105" t="s">
        <v>49</v>
      </c>
      <c r="M32" s="98" t="s">
        <v>39</v>
      </c>
      <c r="N32" s="98" t="s">
        <v>40</v>
      </c>
      <c r="O32" s="173">
        <v>1</v>
      </c>
      <c r="P32" s="174"/>
      <c r="Q32" s="174"/>
    </row>
    <row r="33" spans="1:18" customHeight="1" ht="17.25" s="180" customFormat="1">
      <c r="A33" s="170">
        <v>21</v>
      </c>
      <c r="B33" s="115" t="s">
        <v>90</v>
      </c>
      <c r="C33" s="177" t="s">
        <v>34</v>
      </c>
      <c r="D33" s="178">
        <v>39146</v>
      </c>
      <c r="E33" s="97"/>
      <c r="F33" s="98">
        <v>1</v>
      </c>
      <c r="G33" s="98" t="s">
        <v>36</v>
      </c>
      <c r="H33" s="98">
        <v>12</v>
      </c>
      <c r="I33" s="97"/>
      <c r="J33" s="172"/>
      <c r="K33" s="115" t="s">
        <v>42</v>
      </c>
      <c r="L33" s="102" t="s">
        <v>52</v>
      </c>
      <c r="M33" s="98" t="s">
        <v>39</v>
      </c>
      <c r="N33" s="98" t="s">
        <v>40</v>
      </c>
      <c r="O33" s="173">
        <v>1</v>
      </c>
      <c r="P33" s="174"/>
      <c r="Q33" s="174"/>
    </row>
    <row r="34" spans="1:18" customHeight="1" ht="17.25" s="176" customFormat="1">
      <c r="A34" s="170">
        <v>22</v>
      </c>
      <c r="B34" s="115" t="s">
        <v>91</v>
      </c>
      <c r="C34" s="112" t="s">
        <v>34</v>
      </c>
      <c r="D34" s="171" t="s">
        <v>92</v>
      </c>
      <c r="E34" s="97"/>
      <c r="F34" s="98">
        <v>1</v>
      </c>
      <c r="G34" s="98" t="s">
        <v>36</v>
      </c>
      <c r="H34" s="98">
        <v>11.5</v>
      </c>
      <c r="I34" s="97"/>
      <c r="J34" s="172"/>
      <c r="K34" s="115" t="s">
        <v>93</v>
      </c>
      <c r="L34" s="103" t="s">
        <v>38</v>
      </c>
      <c r="M34" s="98" t="s">
        <v>39</v>
      </c>
      <c r="N34" s="98" t="s">
        <v>40</v>
      </c>
      <c r="O34" s="173">
        <v>1</v>
      </c>
      <c r="P34" s="174"/>
      <c r="Q34" s="175"/>
    </row>
    <row r="35" spans="1:18" customHeight="1" ht="17.25" s="179" customFormat="1">
      <c r="A35" s="170">
        <v>23</v>
      </c>
      <c r="B35" s="115" t="s">
        <v>94</v>
      </c>
      <c r="C35" s="177" t="s">
        <v>34</v>
      </c>
      <c r="D35" s="178">
        <v>39208</v>
      </c>
      <c r="E35" s="97"/>
      <c r="F35" s="98">
        <v>1</v>
      </c>
      <c r="G35" s="98" t="s">
        <v>36</v>
      </c>
      <c r="H35" s="98">
        <v>18</v>
      </c>
      <c r="I35" s="97"/>
      <c r="J35" s="172"/>
      <c r="K35" s="115" t="s">
        <v>95</v>
      </c>
      <c r="L35" s="105" t="s">
        <v>49</v>
      </c>
      <c r="M35" s="98" t="s">
        <v>39</v>
      </c>
      <c r="N35" s="98" t="s">
        <v>40</v>
      </c>
      <c r="O35" s="173">
        <v>1</v>
      </c>
      <c r="P35" s="174"/>
      <c r="Q35" s="174"/>
    </row>
    <row r="36" spans="1:18" customHeight="1" ht="17.25" s="180" customFormat="1">
      <c r="A36" s="170">
        <v>24</v>
      </c>
      <c r="B36" s="115" t="s">
        <v>96</v>
      </c>
      <c r="C36" s="112" t="s">
        <v>34</v>
      </c>
      <c r="D36" s="171" t="s">
        <v>65</v>
      </c>
      <c r="E36" s="97">
        <v>1</v>
      </c>
      <c r="F36" s="98"/>
      <c r="G36" s="98" t="s">
        <v>36</v>
      </c>
      <c r="H36" s="98">
        <v>11.5</v>
      </c>
      <c r="I36" s="98"/>
      <c r="J36" s="172"/>
      <c r="K36" s="115" t="s">
        <v>97</v>
      </c>
      <c r="L36" s="103" t="s">
        <v>38</v>
      </c>
      <c r="M36" s="98" t="s">
        <v>39</v>
      </c>
      <c r="N36" s="98" t="s">
        <v>40</v>
      </c>
      <c r="O36" s="173">
        <v>1</v>
      </c>
      <c r="P36" s="174"/>
      <c r="Q36" s="174"/>
    </row>
    <row r="37" spans="1:18" customHeight="1" ht="17.25" s="176" customFormat="1">
      <c r="A37" s="170">
        <v>25</v>
      </c>
      <c r="B37" s="115" t="s">
        <v>98</v>
      </c>
      <c r="C37" s="112" t="s">
        <v>34</v>
      </c>
      <c r="D37" s="171" t="s">
        <v>99</v>
      </c>
      <c r="E37" s="97"/>
      <c r="F37" s="98">
        <v>1</v>
      </c>
      <c r="G37" s="98" t="s">
        <v>36</v>
      </c>
      <c r="H37" s="98">
        <v>11.5</v>
      </c>
      <c r="I37" s="98"/>
      <c r="J37" s="172"/>
      <c r="K37" s="115" t="s">
        <v>76</v>
      </c>
      <c r="L37" s="103" t="s">
        <v>38</v>
      </c>
      <c r="M37" s="98" t="s">
        <v>39</v>
      </c>
      <c r="N37" s="98" t="s">
        <v>40</v>
      </c>
      <c r="O37" s="173">
        <v>1</v>
      </c>
      <c r="P37" s="174"/>
      <c r="Q37" s="175"/>
    </row>
    <row r="38" spans="1:18" customHeight="1" ht="17.25" s="179" customFormat="1">
      <c r="A38" s="170">
        <v>26</v>
      </c>
      <c r="B38" s="115" t="s">
        <v>100</v>
      </c>
      <c r="C38" s="177" t="s">
        <v>34</v>
      </c>
      <c r="D38" s="178">
        <v>39207</v>
      </c>
      <c r="E38" s="97">
        <v>1</v>
      </c>
      <c r="F38" s="98"/>
      <c r="G38" s="98" t="s">
        <v>36</v>
      </c>
      <c r="H38" s="98">
        <v>12</v>
      </c>
      <c r="I38" s="96"/>
      <c r="J38" s="172"/>
      <c r="K38" s="115" t="s">
        <v>62</v>
      </c>
      <c r="L38" s="102" t="s">
        <v>52</v>
      </c>
      <c r="M38" s="98" t="s">
        <v>39</v>
      </c>
      <c r="N38" s="98" t="s">
        <v>40</v>
      </c>
      <c r="O38" s="173">
        <v>1</v>
      </c>
      <c r="P38" s="174"/>
      <c r="Q38" s="174"/>
    </row>
    <row r="39" spans="1:18" customHeight="1" ht="17.25" s="180" customFormat="1">
      <c r="A39" s="170">
        <v>27</v>
      </c>
      <c r="B39" s="115" t="s">
        <v>101</v>
      </c>
      <c r="C39" s="177" t="s">
        <v>34</v>
      </c>
      <c r="D39" s="178">
        <v>39123</v>
      </c>
      <c r="E39" s="97"/>
      <c r="F39" s="98">
        <v>1</v>
      </c>
      <c r="G39" s="98" t="s">
        <v>36</v>
      </c>
      <c r="H39" s="98">
        <v>25</v>
      </c>
      <c r="I39" s="96"/>
      <c r="J39" s="172"/>
      <c r="K39" s="115" t="s">
        <v>45</v>
      </c>
      <c r="L39" s="102" t="s">
        <v>56</v>
      </c>
      <c r="M39" s="98" t="s">
        <v>39</v>
      </c>
      <c r="N39" s="98" t="s">
        <v>40</v>
      </c>
      <c r="O39" s="173">
        <v>1</v>
      </c>
      <c r="P39" s="174"/>
      <c r="Q39" s="174"/>
    </row>
    <row r="40" spans="1:18" customHeight="1" ht="17.25" s="179" customFormat="1">
      <c r="A40" s="170">
        <v>28</v>
      </c>
      <c r="B40" s="115" t="s">
        <v>102</v>
      </c>
      <c r="C40" s="177" t="s">
        <v>34</v>
      </c>
      <c r="D40" s="178">
        <v>39149</v>
      </c>
      <c r="E40" s="108"/>
      <c r="F40" s="98">
        <v>1</v>
      </c>
      <c r="G40" s="98" t="s">
        <v>36</v>
      </c>
      <c r="H40" s="98">
        <v>25</v>
      </c>
      <c r="I40" s="96"/>
      <c r="J40" s="172"/>
      <c r="K40" s="115" t="s">
        <v>103</v>
      </c>
      <c r="L40" s="102" t="s">
        <v>56</v>
      </c>
      <c r="M40" s="98" t="s">
        <v>39</v>
      </c>
      <c r="N40" s="98" t="s">
        <v>40</v>
      </c>
      <c r="O40" s="173">
        <v>1</v>
      </c>
      <c r="P40" s="174"/>
      <c r="Q40" s="174"/>
    </row>
    <row r="41" spans="1:18" customHeight="1" ht="17.25" s="180" customFormat="1">
      <c r="A41" s="170">
        <v>29</v>
      </c>
      <c r="B41" s="115" t="s">
        <v>104</v>
      </c>
      <c r="C41" s="177" t="s">
        <v>34</v>
      </c>
      <c r="D41" s="178">
        <v>38879</v>
      </c>
      <c r="E41" s="97"/>
      <c r="F41" s="98">
        <v>1</v>
      </c>
      <c r="G41" s="98" t="s">
        <v>36</v>
      </c>
      <c r="H41" s="98">
        <v>25</v>
      </c>
      <c r="I41" s="96"/>
      <c r="J41" s="172"/>
      <c r="K41" s="115" t="s">
        <v>105</v>
      </c>
      <c r="L41" s="102" t="s">
        <v>56</v>
      </c>
      <c r="M41" s="98" t="s">
        <v>39</v>
      </c>
      <c r="N41" s="98" t="s">
        <v>40</v>
      </c>
      <c r="O41" s="173">
        <v>1</v>
      </c>
      <c r="P41" s="174"/>
      <c r="Q41" s="174"/>
    </row>
    <row r="42" spans="1:18" customHeight="1" ht="17.25" s="176" customFormat="1">
      <c r="A42" s="170">
        <v>30</v>
      </c>
      <c r="B42" s="115" t="s">
        <v>106</v>
      </c>
      <c r="C42" s="112" t="s">
        <v>34</v>
      </c>
      <c r="D42" s="171" t="s">
        <v>107</v>
      </c>
      <c r="E42" s="97">
        <v>1</v>
      </c>
      <c r="F42" s="98"/>
      <c r="G42" s="98" t="s">
        <v>36</v>
      </c>
      <c r="H42" s="98">
        <v>12</v>
      </c>
      <c r="I42" s="96"/>
      <c r="J42" s="172"/>
      <c r="K42" s="115" t="s">
        <v>108</v>
      </c>
      <c r="L42" s="102" t="s">
        <v>52</v>
      </c>
      <c r="M42" s="98" t="s">
        <v>39</v>
      </c>
      <c r="N42" s="98" t="s">
        <v>40</v>
      </c>
      <c r="O42" s="173">
        <v>1</v>
      </c>
      <c r="P42" s="174"/>
      <c r="Q42" s="175"/>
    </row>
    <row r="43" spans="1:18" customHeight="1" ht="17.25" s="179" customFormat="1">
      <c r="A43" s="170">
        <v>31</v>
      </c>
      <c r="B43" s="115" t="s">
        <v>109</v>
      </c>
      <c r="C43" s="177" t="s">
        <v>34</v>
      </c>
      <c r="D43" s="178">
        <v>38873</v>
      </c>
      <c r="E43" s="97">
        <v>1</v>
      </c>
      <c r="F43" s="98"/>
      <c r="G43" s="98" t="s">
        <v>36</v>
      </c>
      <c r="H43" s="98">
        <v>12</v>
      </c>
      <c r="I43" s="96"/>
      <c r="J43" s="172"/>
      <c r="K43" s="115" t="s">
        <v>110</v>
      </c>
      <c r="L43" s="102" t="s">
        <v>52</v>
      </c>
      <c r="M43" s="98" t="s">
        <v>39</v>
      </c>
      <c r="N43" s="98" t="s">
        <v>40</v>
      </c>
      <c r="O43" s="173">
        <v>1</v>
      </c>
      <c r="P43" s="174"/>
      <c r="Q43" s="174"/>
    </row>
    <row r="44" spans="1:18" customHeight="1" ht="17.25" s="180" customFormat="1">
      <c r="A44" s="170">
        <v>32</v>
      </c>
      <c r="B44" s="115" t="s">
        <v>111</v>
      </c>
      <c r="C44" s="177" t="s">
        <v>34</v>
      </c>
      <c r="D44" s="178">
        <v>39237</v>
      </c>
      <c r="E44" s="97">
        <v>1</v>
      </c>
      <c r="F44" s="98"/>
      <c r="G44" s="98" t="s">
        <v>36</v>
      </c>
      <c r="H44" s="98">
        <v>25</v>
      </c>
      <c r="I44" s="96"/>
      <c r="J44" s="172"/>
      <c r="K44" s="115" t="s">
        <v>112</v>
      </c>
      <c r="L44" s="102" t="s">
        <v>56</v>
      </c>
      <c r="M44" s="98" t="s">
        <v>39</v>
      </c>
      <c r="N44" s="98" t="s">
        <v>40</v>
      </c>
      <c r="O44" s="173">
        <v>1</v>
      </c>
      <c r="P44" s="174"/>
      <c r="Q44" s="174"/>
    </row>
    <row r="45" spans="1:18" customHeight="1" ht="17.25" s="176" customFormat="1">
      <c r="A45" s="170">
        <v>33</v>
      </c>
      <c r="B45" s="115" t="s">
        <v>113</v>
      </c>
      <c r="C45" s="112" t="s">
        <v>34</v>
      </c>
      <c r="D45" s="171" t="s">
        <v>114</v>
      </c>
      <c r="E45" s="97">
        <v>1</v>
      </c>
      <c r="F45" s="98"/>
      <c r="G45" s="98" t="s">
        <v>36</v>
      </c>
      <c r="H45" s="98">
        <v>11.5</v>
      </c>
      <c r="I45" s="96"/>
      <c r="J45" s="172"/>
      <c r="K45" s="115" t="s">
        <v>89</v>
      </c>
      <c r="L45" s="103" t="s">
        <v>38</v>
      </c>
      <c r="M45" s="98" t="s">
        <v>39</v>
      </c>
      <c r="N45" s="98" t="s">
        <v>40</v>
      </c>
      <c r="O45" s="173">
        <v>1</v>
      </c>
      <c r="P45" s="174"/>
      <c r="Q45" s="175"/>
    </row>
    <row r="46" spans="1:18" customHeight="1" ht="17.25" s="179" customFormat="1">
      <c r="A46" s="170">
        <v>34</v>
      </c>
      <c r="B46" s="115" t="s">
        <v>115</v>
      </c>
      <c r="C46" s="177" t="s">
        <v>34</v>
      </c>
      <c r="D46" s="178">
        <v>39143</v>
      </c>
      <c r="E46" s="97">
        <v>1</v>
      </c>
      <c r="F46" s="98"/>
      <c r="G46" s="98" t="s">
        <v>36</v>
      </c>
      <c r="H46" s="98">
        <v>11.5</v>
      </c>
      <c r="I46" s="96"/>
      <c r="J46" s="172"/>
      <c r="K46" s="115" t="s">
        <v>116</v>
      </c>
      <c r="L46" s="103" t="s">
        <v>38</v>
      </c>
      <c r="M46" s="98" t="s">
        <v>39</v>
      </c>
      <c r="N46" s="98" t="s">
        <v>40</v>
      </c>
      <c r="O46" s="173">
        <v>1</v>
      </c>
      <c r="P46" s="174"/>
      <c r="Q46" s="174"/>
    </row>
    <row r="47" spans="1:18" customHeight="1" ht="17.25" s="176" customFormat="1">
      <c r="A47" s="170">
        <v>35</v>
      </c>
      <c r="B47" s="115" t="s">
        <v>117</v>
      </c>
      <c r="C47" s="177" t="s">
        <v>34</v>
      </c>
      <c r="D47" s="178">
        <v>39266</v>
      </c>
      <c r="E47" s="97">
        <v>1</v>
      </c>
      <c r="F47" s="98"/>
      <c r="G47" s="98" t="s">
        <v>36</v>
      </c>
      <c r="H47" s="98">
        <v>11.5</v>
      </c>
      <c r="I47" s="99"/>
      <c r="J47" s="172"/>
      <c r="K47" s="115" t="s">
        <v>118</v>
      </c>
      <c r="L47" s="103" t="s">
        <v>38</v>
      </c>
      <c r="M47" s="98" t="s">
        <v>39</v>
      </c>
      <c r="N47" s="98" t="s">
        <v>40</v>
      </c>
      <c r="O47" s="173">
        <v>1</v>
      </c>
      <c r="P47" s="174"/>
      <c r="Q47" s="175"/>
    </row>
    <row r="48" spans="1:18" customHeight="1" ht="17.25" s="179" customFormat="1">
      <c r="A48" s="170">
        <v>36</v>
      </c>
      <c r="B48" s="115" t="s">
        <v>119</v>
      </c>
      <c r="C48" s="112" t="s">
        <v>34</v>
      </c>
      <c r="D48" s="171" t="s">
        <v>120</v>
      </c>
      <c r="E48" s="97"/>
      <c r="F48" s="98">
        <v>1</v>
      </c>
      <c r="G48" s="98" t="s">
        <v>36</v>
      </c>
      <c r="H48" s="98">
        <v>12</v>
      </c>
      <c r="I48" s="99"/>
      <c r="J48" s="172"/>
      <c r="K48" s="115" t="s">
        <v>121</v>
      </c>
      <c r="L48" s="102" t="s">
        <v>52</v>
      </c>
      <c r="M48" s="98" t="s">
        <v>39</v>
      </c>
      <c r="N48" s="98" t="s">
        <v>40</v>
      </c>
      <c r="O48" s="173">
        <v>1</v>
      </c>
      <c r="P48" s="174"/>
      <c r="Q48" s="174"/>
    </row>
    <row r="49" spans="1:18" customHeight="1" ht="17.25" s="180" customFormat="1">
      <c r="A49" s="170">
        <v>37</v>
      </c>
      <c r="B49" s="115" t="s">
        <v>122</v>
      </c>
      <c r="C49" s="112" t="s">
        <v>34</v>
      </c>
      <c r="D49" s="171" t="s">
        <v>123</v>
      </c>
      <c r="E49" s="97">
        <v>1</v>
      </c>
      <c r="F49" s="98"/>
      <c r="G49" s="98" t="s">
        <v>36</v>
      </c>
      <c r="H49" s="98">
        <v>25</v>
      </c>
      <c r="I49" s="99"/>
      <c r="J49" s="172"/>
      <c r="K49" s="115" t="s">
        <v>124</v>
      </c>
      <c r="L49" s="102" t="s">
        <v>56</v>
      </c>
      <c r="M49" s="98" t="s">
        <v>39</v>
      </c>
      <c r="N49" s="98" t="s">
        <v>40</v>
      </c>
      <c r="O49" s="173">
        <v>1</v>
      </c>
      <c r="P49" s="174"/>
      <c r="Q49" s="174"/>
    </row>
    <row r="50" spans="1:18" customHeight="1" ht="17.25" s="176" customFormat="1">
      <c r="A50" s="170">
        <v>38</v>
      </c>
      <c r="B50" s="115" t="s">
        <v>125</v>
      </c>
      <c r="C50" s="112" t="s">
        <v>34</v>
      </c>
      <c r="D50" s="171" t="s">
        <v>126</v>
      </c>
      <c r="E50" s="97"/>
      <c r="F50" s="98">
        <v>1</v>
      </c>
      <c r="G50" s="98" t="s">
        <v>36</v>
      </c>
      <c r="H50" s="98">
        <v>11.5</v>
      </c>
      <c r="I50" s="99"/>
      <c r="J50" s="172"/>
      <c r="K50" s="115" t="s">
        <v>127</v>
      </c>
      <c r="L50" s="103" t="s">
        <v>38</v>
      </c>
      <c r="M50" s="98" t="s">
        <v>39</v>
      </c>
      <c r="N50" s="98" t="s">
        <v>40</v>
      </c>
      <c r="O50" s="173">
        <v>1</v>
      </c>
      <c r="P50" s="174"/>
      <c r="Q50" s="175"/>
    </row>
    <row r="51" spans="1:18" customHeight="1" ht="17.25" s="179" customFormat="1">
      <c r="A51" s="170">
        <v>39</v>
      </c>
      <c r="B51" s="115" t="s">
        <v>128</v>
      </c>
      <c r="C51" s="177" t="s">
        <v>34</v>
      </c>
      <c r="D51" s="178">
        <v>39196</v>
      </c>
      <c r="E51" s="97">
        <v>1</v>
      </c>
      <c r="F51" s="98"/>
      <c r="G51" s="98" t="s">
        <v>36</v>
      </c>
      <c r="H51" s="98">
        <v>25</v>
      </c>
      <c r="I51" s="99"/>
      <c r="J51" s="172"/>
      <c r="K51" s="115" t="s">
        <v>42</v>
      </c>
      <c r="L51" s="103" t="s">
        <v>129</v>
      </c>
      <c r="M51" s="98" t="s">
        <v>39</v>
      </c>
      <c r="N51" s="98" t="s">
        <v>40</v>
      </c>
      <c r="O51" s="173">
        <v>1</v>
      </c>
      <c r="P51" s="174"/>
      <c r="Q51" s="174"/>
    </row>
    <row r="52" spans="1:18" customHeight="1" ht="17.25" s="180" customFormat="1">
      <c r="A52" s="170">
        <v>40</v>
      </c>
      <c r="B52" s="115" t="s">
        <v>130</v>
      </c>
      <c r="C52" s="112" t="s">
        <v>34</v>
      </c>
      <c r="D52" s="178">
        <v>39373</v>
      </c>
      <c r="E52" s="97"/>
      <c r="F52" s="98">
        <v>1</v>
      </c>
      <c r="G52" s="98" t="s">
        <v>36</v>
      </c>
      <c r="H52" s="98">
        <v>25</v>
      </c>
      <c r="I52" s="99"/>
      <c r="J52" s="172"/>
      <c r="K52" s="115" t="s">
        <v>131</v>
      </c>
      <c r="L52" s="103" t="s">
        <v>129</v>
      </c>
      <c r="M52" s="98" t="s">
        <v>39</v>
      </c>
      <c r="N52" s="98" t="s">
        <v>40</v>
      </c>
      <c r="O52" s="173">
        <v>1</v>
      </c>
      <c r="P52" s="174"/>
      <c r="Q52" s="174"/>
    </row>
    <row r="53" spans="1:18" customHeight="1" ht="17.25" s="179" customFormat="1">
      <c r="A53" s="170">
        <v>41</v>
      </c>
      <c r="B53" s="115" t="s">
        <v>132</v>
      </c>
      <c r="C53" s="112" t="s">
        <v>34</v>
      </c>
      <c r="D53" s="171" t="s">
        <v>133</v>
      </c>
      <c r="E53" s="97"/>
      <c r="F53" s="98">
        <v>1</v>
      </c>
      <c r="G53" s="98" t="s">
        <v>36</v>
      </c>
      <c r="H53" s="98">
        <v>11.5</v>
      </c>
      <c r="I53" s="99"/>
      <c r="J53" s="172"/>
      <c r="K53" s="115" t="s">
        <v>134</v>
      </c>
      <c r="L53" s="103" t="s">
        <v>38</v>
      </c>
      <c r="M53" s="98" t="s">
        <v>39</v>
      </c>
      <c r="N53" s="98" t="s">
        <v>40</v>
      </c>
      <c r="O53" s="173">
        <v>1</v>
      </c>
      <c r="P53" s="174"/>
      <c r="Q53" s="174"/>
    </row>
    <row r="54" spans="1:18" customHeight="1" ht="17.25" s="176" customFormat="1">
      <c r="A54" s="170">
        <v>42</v>
      </c>
      <c r="B54" s="181" t="s">
        <v>135</v>
      </c>
      <c r="C54" s="96" t="s">
        <v>136</v>
      </c>
      <c r="D54" s="182" t="s">
        <v>137</v>
      </c>
      <c r="E54" s="97">
        <v>1</v>
      </c>
      <c r="F54" s="98"/>
      <c r="G54" s="98" t="s">
        <v>36</v>
      </c>
      <c r="H54" s="98"/>
      <c r="I54" s="99">
        <v>4.5</v>
      </c>
      <c r="J54" s="172"/>
      <c r="K54" s="181" t="s">
        <v>138</v>
      </c>
      <c r="L54" s="106" t="s">
        <v>139</v>
      </c>
      <c r="M54" s="98" t="s">
        <v>39</v>
      </c>
      <c r="N54" s="98" t="s">
        <v>40</v>
      </c>
      <c r="O54" s="173">
        <v>1</v>
      </c>
      <c r="P54" s="174"/>
      <c r="Q54" s="175"/>
    </row>
    <row r="55" spans="1:18" customHeight="1" ht="17.25" s="179" customFormat="1">
      <c r="A55" s="170">
        <v>43</v>
      </c>
      <c r="B55" s="181" t="s">
        <v>140</v>
      </c>
      <c r="C55" s="96" t="s">
        <v>136</v>
      </c>
      <c r="D55" s="182" t="s">
        <v>141</v>
      </c>
      <c r="E55" s="97">
        <v>1</v>
      </c>
      <c r="F55" s="98"/>
      <c r="G55" s="98" t="s">
        <v>36</v>
      </c>
      <c r="H55" s="98">
        <v>15</v>
      </c>
      <c r="I55" s="99"/>
      <c r="J55" s="172"/>
      <c r="K55" s="181" t="s">
        <v>142</v>
      </c>
      <c r="L55" s="102" t="s">
        <v>143</v>
      </c>
      <c r="M55" s="98" t="s">
        <v>39</v>
      </c>
      <c r="N55" s="98" t="s">
        <v>40</v>
      </c>
      <c r="O55" s="173">
        <v>1</v>
      </c>
      <c r="P55" s="174"/>
      <c r="Q55" s="174"/>
    </row>
    <row r="56" spans="1:18" customHeight="1" ht="17.25" s="180" customFormat="1">
      <c r="A56" s="170">
        <v>44</v>
      </c>
      <c r="B56" s="181" t="s">
        <v>144</v>
      </c>
      <c r="C56" s="96" t="s">
        <v>136</v>
      </c>
      <c r="D56" s="182" t="s">
        <v>145</v>
      </c>
      <c r="E56" s="97">
        <v>1</v>
      </c>
      <c r="F56" s="98"/>
      <c r="G56" s="98" t="s">
        <v>36</v>
      </c>
      <c r="H56" s="98">
        <v>15</v>
      </c>
      <c r="I56" s="99"/>
      <c r="J56" s="172"/>
      <c r="K56" s="181" t="s">
        <v>124</v>
      </c>
      <c r="L56" s="102" t="s">
        <v>143</v>
      </c>
      <c r="M56" s="98" t="s">
        <v>39</v>
      </c>
      <c r="N56" s="98" t="s">
        <v>40</v>
      </c>
      <c r="O56" s="173">
        <v>1</v>
      </c>
      <c r="P56" s="174"/>
      <c r="Q56" s="174"/>
    </row>
    <row r="57" spans="1:18" customHeight="1" ht="17.25" s="176" customFormat="1">
      <c r="A57" s="170">
        <v>45</v>
      </c>
      <c r="B57" s="181" t="s">
        <v>146</v>
      </c>
      <c r="C57" s="96" t="s">
        <v>136</v>
      </c>
      <c r="D57" s="183">
        <v>39204</v>
      </c>
      <c r="E57" s="97">
        <v>1</v>
      </c>
      <c r="F57" s="98"/>
      <c r="G57" s="98" t="s">
        <v>36</v>
      </c>
      <c r="H57" s="98">
        <v>14</v>
      </c>
      <c r="I57" s="99"/>
      <c r="J57" s="172"/>
      <c r="K57" s="181" t="s">
        <v>147</v>
      </c>
      <c r="L57" s="104" t="s">
        <v>148</v>
      </c>
      <c r="M57" s="98" t="s">
        <v>39</v>
      </c>
      <c r="N57" s="98" t="s">
        <v>40</v>
      </c>
      <c r="O57" s="173">
        <v>1</v>
      </c>
      <c r="P57" s="174"/>
      <c r="Q57" s="175"/>
    </row>
    <row r="58" spans="1:18" customHeight="1" ht="17.25" s="179" customFormat="1">
      <c r="A58" s="170">
        <v>46</v>
      </c>
      <c r="B58" s="181" t="s">
        <v>149</v>
      </c>
      <c r="C58" s="96" t="s">
        <v>136</v>
      </c>
      <c r="D58" s="182" t="s">
        <v>150</v>
      </c>
      <c r="E58" s="97">
        <v>1</v>
      </c>
      <c r="F58" s="98"/>
      <c r="G58" s="98" t="s">
        <v>36</v>
      </c>
      <c r="H58" s="98"/>
      <c r="I58" s="99">
        <v>4.5</v>
      </c>
      <c r="J58" s="172"/>
      <c r="K58" s="181" t="s">
        <v>151</v>
      </c>
      <c r="L58" s="102" t="s">
        <v>152</v>
      </c>
      <c r="M58" s="98" t="s">
        <v>39</v>
      </c>
      <c r="N58" s="98" t="s">
        <v>40</v>
      </c>
      <c r="O58" s="173">
        <v>1</v>
      </c>
      <c r="P58" s="174"/>
      <c r="Q58" s="174"/>
    </row>
    <row r="59" spans="1:18" customHeight="1" ht="17.25" s="180" customFormat="1">
      <c r="A59" s="170">
        <v>47</v>
      </c>
      <c r="B59" s="181" t="s">
        <v>153</v>
      </c>
      <c r="C59" s="96" t="s">
        <v>136</v>
      </c>
      <c r="D59" s="182" t="s">
        <v>154</v>
      </c>
      <c r="E59" s="97">
        <v>1</v>
      </c>
      <c r="F59" s="98"/>
      <c r="G59" s="98" t="s">
        <v>36</v>
      </c>
      <c r="H59" s="98">
        <v>14</v>
      </c>
      <c r="I59" s="99"/>
      <c r="J59" s="172"/>
      <c r="K59" s="181" t="s">
        <v>155</v>
      </c>
      <c r="L59" s="104" t="s">
        <v>148</v>
      </c>
      <c r="M59" s="98" t="s">
        <v>39</v>
      </c>
      <c r="N59" s="98" t="s">
        <v>40</v>
      </c>
      <c r="O59" s="173">
        <v>1</v>
      </c>
      <c r="P59" s="174"/>
      <c r="Q59" s="174"/>
    </row>
    <row r="60" spans="1:18" customHeight="1" ht="17.25" s="176" customFormat="1">
      <c r="A60" s="170">
        <v>48</v>
      </c>
      <c r="B60" s="181" t="s">
        <v>156</v>
      </c>
      <c r="C60" s="96" t="s">
        <v>136</v>
      </c>
      <c r="D60" s="183" t="s">
        <v>157</v>
      </c>
      <c r="E60" s="97">
        <v>1</v>
      </c>
      <c r="F60" s="98"/>
      <c r="G60" s="98" t="s">
        <v>36</v>
      </c>
      <c r="H60" s="98">
        <v>25</v>
      </c>
      <c r="I60" s="99"/>
      <c r="J60" s="172"/>
      <c r="K60" s="181" t="s">
        <v>158</v>
      </c>
      <c r="L60" s="102" t="s">
        <v>159</v>
      </c>
      <c r="M60" s="98" t="s">
        <v>39</v>
      </c>
      <c r="N60" s="98" t="s">
        <v>40</v>
      </c>
      <c r="O60" s="173">
        <v>1</v>
      </c>
      <c r="P60" s="174"/>
      <c r="Q60" s="175"/>
    </row>
    <row r="61" spans="1:18" customHeight="1" ht="17.25" s="180" customFormat="1">
      <c r="A61" s="170">
        <v>49</v>
      </c>
      <c r="B61" s="181" t="s">
        <v>160</v>
      </c>
      <c r="C61" s="96" t="s">
        <v>136</v>
      </c>
      <c r="D61" s="182" t="s">
        <v>161</v>
      </c>
      <c r="E61" s="97"/>
      <c r="F61" s="98">
        <v>1</v>
      </c>
      <c r="G61" s="98" t="s">
        <v>36</v>
      </c>
      <c r="H61" s="98">
        <v>14</v>
      </c>
      <c r="I61" s="99"/>
      <c r="J61" s="172"/>
      <c r="K61" s="181" t="s">
        <v>162</v>
      </c>
      <c r="L61" s="104" t="s">
        <v>148</v>
      </c>
      <c r="M61" s="98" t="s">
        <v>39</v>
      </c>
      <c r="N61" s="98" t="s">
        <v>40</v>
      </c>
      <c r="O61" s="173">
        <v>1</v>
      </c>
      <c r="P61" s="174"/>
      <c r="Q61" s="174"/>
    </row>
    <row r="62" spans="1:18" customHeight="1" ht="17.25" s="176" customFormat="1">
      <c r="A62" s="170">
        <v>50</v>
      </c>
      <c r="B62" s="181" t="s">
        <v>163</v>
      </c>
      <c r="C62" s="96" t="s">
        <v>136</v>
      </c>
      <c r="D62" s="182" t="s">
        <v>164</v>
      </c>
      <c r="E62" s="97">
        <v>1</v>
      </c>
      <c r="F62" s="98"/>
      <c r="G62" s="98" t="s">
        <v>36</v>
      </c>
      <c r="H62" s="98">
        <v>15</v>
      </c>
      <c r="I62" s="99"/>
      <c r="J62" s="172"/>
      <c r="K62" s="181" t="s">
        <v>165</v>
      </c>
      <c r="L62" s="102" t="s">
        <v>143</v>
      </c>
      <c r="M62" s="98" t="s">
        <v>39</v>
      </c>
      <c r="N62" s="98" t="s">
        <v>40</v>
      </c>
      <c r="O62" s="173">
        <v>1</v>
      </c>
      <c r="P62" s="174"/>
      <c r="Q62" s="175"/>
    </row>
    <row r="63" spans="1:18" customHeight="1" ht="17.25" s="179" customFormat="1">
      <c r="A63" s="170">
        <v>51</v>
      </c>
      <c r="B63" s="181" t="s">
        <v>166</v>
      </c>
      <c r="C63" s="96" t="s">
        <v>136</v>
      </c>
      <c r="D63" s="183">
        <v>39270</v>
      </c>
      <c r="E63" s="97"/>
      <c r="F63" s="98">
        <v>1</v>
      </c>
      <c r="G63" s="98" t="s">
        <v>36</v>
      </c>
      <c r="H63" s="98"/>
      <c r="I63" s="99">
        <v>4.5</v>
      </c>
      <c r="J63" s="172"/>
      <c r="K63" s="181" t="s">
        <v>167</v>
      </c>
      <c r="L63" s="106" t="s">
        <v>139</v>
      </c>
      <c r="M63" s="98" t="s">
        <v>39</v>
      </c>
      <c r="N63" s="98" t="s">
        <v>40</v>
      </c>
      <c r="O63" s="173">
        <v>1</v>
      </c>
      <c r="P63" s="174"/>
      <c r="Q63" s="174"/>
    </row>
    <row r="64" spans="1:18" customHeight="1" ht="17.25" s="176" customFormat="1">
      <c r="A64" s="170">
        <v>52</v>
      </c>
      <c r="B64" s="181" t="s">
        <v>168</v>
      </c>
      <c r="C64" s="96" t="s">
        <v>136</v>
      </c>
      <c r="D64" s="183">
        <v>39396</v>
      </c>
      <c r="E64" s="97"/>
      <c r="F64" s="98">
        <v>1</v>
      </c>
      <c r="G64" s="98" t="s">
        <v>36</v>
      </c>
      <c r="H64" s="98"/>
      <c r="I64" s="99">
        <v>4.5</v>
      </c>
      <c r="J64" s="172"/>
      <c r="K64" s="181" t="s">
        <v>169</v>
      </c>
      <c r="L64" s="106" t="s">
        <v>139</v>
      </c>
      <c r="M64" s="98" t="s">
        <v>39</v>
      </c>
      <c r="N64" s="98" t="s">
        <v>40</v>
      </c>
      <c r="O64" s="173">
        <v>1</v>
      </c>
      <c r="P64" s="174"/>
      <c r="Q64" s="175"/>
    </row>
    <row r="65" spans="1:18" customHeight="1" ht="17.25" s="180" customFormat="1">
      <c r="A65" s="170">
        <v>53</v>
      </c>
      <c r="B65" s="181" t="s">
        <v>170</v>
      </c>
      <c r="C65" s="96" t="s">
        <v>136</v>
      </c>
      <c r="D65" s="182" t="s">
        <v>171</v>
      </c>
      <c r="E65" s="97"/>
      <c r="F65" s="98">
        <v>1</v>
      </c>
      <c r="G65" s="98" t="s">
        <v>36</v>
      </c>
      <c r="H65" s="98"/>
      <c r="I65" s="99">
        <v>4.5</v>
      </c>
      <c r="J65" s="172"/>
      <c r="K65" s="181" t="s">
        <v>172</v>
      </c>
      <c r="L65" s="102" t="s">
        <v>152</v>
      </c>
      <c r="M65" s="98" t="s">
        <v>39</v>
      </c>
      <c r="N65" s="98" t="s">
        <v>40</v>
      </c>
      <c r="O65" s="173">
        <v>1</v>
      </c>
      <c r="P65" s="174"/>
      <c r="Q65" s="174"/>
    </row>
    <row r="66" spans="1:18" customHeight="1" ht="17.25" s="176" customFormat="1">
      <c r="A66" s="170">
        <v>54</v>
      </c>
      <c r="B66" s="181" t="s">
        <v>173</v>
      </c>
      <c r="C66" s="96" t="s">
        <v>136</v>
      </c>
      <c r="D66" s="183">
        <v>39182</v>
      </c>
      <c r="E66" s="97"/>
      <c r="F66" s="98">
        <v>1</v>
      </c>
      <c r="G66" s="98" t="s">
        <v>36</v>
      </c>
      <c r="H66" s="98"/>
      <c r="I66" s="99">
        <v>4.5</v>
      </c>
      <c r="J66" s="172"/>
      <c r="K66" s="181" t="s">
        <v>174</v>
      </c>
      <c r="L66" s="106" t="s">
        <v>139</v>
      </c>
      <c r="M66" s="98" t="s">
        <v>39</v>
      </c>
      <c r="N66" s="98" t="s">
        <v>40</v>
      </c>
      <c r="O66" s="173">
        <v>1</v>
      </c>
      <c r="P66" s="174"/>
      <c r="Q66" s="175"/>
    </row>
    <row r="67" spans="1:18" customHeight="1" ht="17.25" s="180" customFormat="1">
      <c r="A67" s="170">
        <v>55</v>
      </c>
      <c r="B67" s="181" t="s">
        <v>175</v>
      </c>
      <c r="C67" s="96" t="s">
        <v>136</v>
      </c>
      <c r="D67" s="182" t="s">
        <v>176</v>
      </c>
      <c r="E67" s="97">
        <v>1</v>
      </c>
      <c r="F67" s="98"/>
      <c r="G67" s="98" t="s">
        <v>36</v>
      </c>
      <c r="H67" s="98"/>
      <c r="I67" s="99">
        <v>4.5</v>
      </c>
      <c r="J67" s="172"/>
      <c r="K67" s="181" t="s">
        <v>177</v>
      </c>
      <c r="L67" s="102" t="s">
        <v>152</v>
      </c>
      <c r="M67" s="98" t="s">
        <v>39</v>
      </c>
      <c r="N67" s="98" t="s">
        <v>40</v>
      </c>
      <c r="O67" s="173">
        <v>1</v>
      </c>
      <c r="P67" s="174"/>
      <c r="Q67" s="174"/>
    </row>
    <row r="68" spans="1:18" customHeight="1" ht="17.25" s="176" customFormat="1">
      <c r="A68" s="170">
        <v>56</v>
      </c>
      <c r="B68" s="181" t="s">
        <v>178</v>
      </c>
      <c r="C68" s="96" t="s">
        <v>136</v>
      </c>
      <c r="D68" s="182" t="s">
        <v>179</v>
      </c>
      <c r="E68" s="97"/>
      <c r="F68" s="97">
        <v>1</v>
      </c>
      <c r="G68" s="98" t="s">
        <v>36</v>
      </c>
      <c r="H68" s="96"/>
      <c r="I68" s="99">
        <v>4.5</v>
      </c>
      <c r="J68" s="172"/>
      <c r="K68" s="181" t="s">
        <v>180</v>
      </c>
      <c r="L68" s="106" t="s">
        <v>139</v>
      </c>
      <c r="M68" s="98" t="s">
        <v>39</v>
      </c>
      <c r="N68" s="98" t="s">
        <v>40</v>
      </c>
      <c r="O68" s="173">
        <v>1</v>
      </c>
      <c r="P68" s="174"/>
      <c r="Q68" s="175"/>
    </row>
    <row r="69" spans="1:18" customHeight="1" ht="17.25" s="179" customFormat="1">
      <c r="A69" s="170">
        <v>57</v>
      </c>
      <c r="B69" s="181" t="s">
        <v>181</v>
      </c>
      <c r="C69" s="96" t="s">
        <v>136</v>
      </c>
      <c r="D69" s="183">
        <v>39144</v>
      </c>
      <c r="E69" s="97"/>
      <c r="F69" s="97">
        <v>1</v>
      </c>
      <c r="G69" s="98" t="s">
        <v>36</v>
      </c>
      <c r="H69" s="97">
        <v>25</v>
      </c>
      <c r="I69" s="99"/>
      <c r="J69" s="172"/>
      <c r="K69" s="181" t="s">
        <v>42</v>
      </c>
      <c r="L69" s="102" t="s">
        <v>159</v>
      </c>
      <c r="M69" s="98" t="s">
        <v>39</v>
      </c>
      <c r="N69" s="98" t="s">
        <v>40</v>
      </c>
      <c r="O69" s="173">
        <v>1</v>
      </c>
      <c r="P69" s="174"/>
      <c r="Q69" s="174"/>
    </row>
    <row r="70" spans="1:18" customHeight="1" ht="17.25" s="180" customFormat="1">
      <c r="A70" s="170">
        <v>58</v>
      </c>
      <c r="B70" s="181" t="s">
        <v>181</v>
      </c>
      <c r="C70" s="96" t="s">
        <v>136</v>
      </c>
      <c r="D70" s="182" t="s">
        <v>182</v>
      </c>
      <c r="E70" s="97"/>
      <c r="F70" s="97">
        <v>1</v>
      </c>
      <c r="G70" s="98" t="s">
        <v>36</v>
      </c>
      <c r="H70" s="97">
        <v>14</v>
      </c>
      <c r="I70" s="99"/>
      <c r="J70" s="172"/>
      <c r="K70" s="181" t="s">
        <v>183</v>
      </c>
      <c r="L70" s="104" t="s">
        <v>148</v>
      </c>
      <c r="M70" s="98" t="s">
        <v>39</v>
      </c>
      <c r="N70" s="98" t="s">
        <v>40</v>
      </c>
      <c r="O70" s="173">
        <v>1</v>
      </c>
      <c r="P70" s="174"/>
      <c r="Q70" s="174"/>
    </row>
    <row r="71" spans="1:18" customHeight="1" ht="17.25" s="176" customFormat="1">
      <c r="A71" s="170">
        <v>59</v>
      </c>
      <c r="B71" s="181" t="s">
        <v>184</v>
      </c>
      <c r="C71" s="96" t="s">
        <v>136</v>
      </c>
      <c r="D71" s="182" t="s">
        <v>92</v>
      </c>
      <c r="E71" s="97">
        <v>1</v>
      </c>
      <c r="F71" s="97"/>
      <c r="G71" s="98" t="s">
        <v>36</v>
      </c>
      <c r="H71" s="98">
        <v>18</v>
      </c>
      <c r="I71" s="99"/>
      <c r="J71" s="172"/>
      <c r="K71" s="181" t="s">
        <v>185</v>
      </c>
      <c r="L71" s="105" t="s">
        <v>49</v>
      </c>
      <c r="M71" s="98" t="s">
        <v>39</v>
      </c>
      <c r="N71" s="98" t="s">
        <v>40</v>
      </c>
      <c r="O71" s="173">
        <v>1</v>
      </c>
      <c r="P71" s="174"/>
      <c r="Q71" s="175"/>
    </row>
    <row r="72" spans="1:18" customHeight="1" ht="17.25" s="179" customFormat="1">
      <c r="A72" s="170">
        <v>60</v>
      </c>
      <c r="B72" s="181" t="s">
        <v>186</v>
      </c>
      <c r="C72" s="96" t="s">
        <v>136</v>
      </c>
      <c r="D72" s="183">
        <v>39087</v>
      </c>
      <c r="E72" s="97"/>
      <c r="F72" s="97">
        <v>1</v>
      </c>
      <c r="G72" s="98" t="s">
        <v>36</v>
      </c>
      <c r="H72" s="97">
        <v>25</v>
      </c>
      <c r="I72" s="99"/>
      <c r="J72" s="172"/>
      <c r="K72" s="181" t="s">
        <v>187</v>
      </c>
      <c r="L72" s="102" t="s">
        <v>159</v>
      </c>
      <c r="M72" s="98" t="s">
        <v>39</v>
      </c>
      <c r="N72" s="98" t="s">
        <v>40</v>
      </c>
      <c r="O72" s="173">
        <v>1</v>
      </c>
      <c r="P72" s="174"/>
      <c r="Q72" s="174"/>
    </row>
    <row r="73" spans="1:18" customHeight="1" ht="17.25" s="180" customFormat="1">
      <c r="A73" s="170">
        <v>61</v>
      </c>
      <c r="B73" s="181" t="s">
        <v>91</v>
      </c>
      <c r="C73" s="96" t="s">
        <v>136</v>
      </c>
      <c r="D73" s="183">
        <v>39418</v>
      </c>
      <c r="E73" s="97"/>
      <c r="F73" s="98">
        <v>1</v>
      </c>
      <c r="G73" s="98" t="s">
        <v>36</v>
      </c>
      <c r="H73" s="97"/>
      <c r="I73" s="99">
        <v>4.5</v>
      </c>
      <c r="J73" s="172"/>
      <c r="K73" s="181" t="s">
        <v>188</v>
      </c>
      <c r="L73" s="102" t="s">
        <v>152</v>
      </c>
      <c r="M73" s="98" t="s">
        <v>39</v>
      </c>
      <c r="N73" s="98" t="s">
        <v>40</v>
      </c>
      <c r="O73" s="173">
        <v>1</v>
      </c>
      <c r="P73" s="174"/>
      <c r="Q73" s="174"/>
    </row>
    <row r="74" spans="1:18" customHeight="1" ht="17.25" s="176" customFormat="1">
      <c r="A74" s="170">
        <v>62</v>
      </c>
      <c r="B74" s="181" t="s">
        <v>189</v>
      </c>
      <c r="C74" s="96" t="s">
        <v>136</v>
      </c>
      <c r="D74" s="183">
        <v>39210</v>
      </c>
      <c r="E74" s="97"/>
      <c r="F74" s="97">
        <v>1</v>
      </c>
      <c r="G74" s="98" t="s">
        <v>36</v>
      </c>
      <c r="H74" s="97"/>
      <c r="I74" s="99">
        <v>4.5</v>
      </c>
      <c r="J74" s="172"/>
      <c r="K74" s="181" t="s">
        <v>190</v>
      </c>
      <c r="L74" s="106" t="s">
        <v>139</v>
      </c>
      <c r="M74" s="98" t="s">
        <v>39</v>
      </c>
      <c r="N74" s="98" t="s">
        <v>40</v>
      </c>
      <c r="O74" s="173">
        <v>1</v>
      </c>
      <c r="P74" s="174"/>
      <c r="Q74" s="175"/>
    </row>
    <row r="75" spans="1:18" customHeight="1" ht="17.25" s="179" customFormat="1">
      <c r="A75" s="170">
        <v>63</v>
      </c>
      <c r="B75" s="181" t="s">
        <v>191</v>
      </c>
      <c r="C75" s="96" t="s">
        <v>136</v>
      </c>
      <c r="D75" s="182" t="s">
        <v>192</v>
      </c>
      <c r="E75" s="97"/>
      <c r="F75" s="98">
        <v>1</v>
      </c>
      <c r="G75" s="98" t="s">
        <v>36</v>
      </c>
      <c r="H75" s="97">
        <v>25</v>
      </c>
      <c r="I75" s="99"/>
      <c r="J75" s="172"/>
      <c r="K75" s="181" t="s">
        <v>193</v>
      </c>
      <c r="L75" s="102" t="s">
        <v>159</v>
      </c>
      <c r="M75" s="98" t="s">
        <v>39</v>
      </c>
      <c r="N75" s="98" t="s">
        <v>40</v>
      </c>
      <c r="O75" s="173">
        <v>1</v>
      </c>
      <c r="P75" s="174"/>
      <c r="Q75" s="174"/>
    </row>
    <row r="76" spans="1:18" customHeight="1" ht="17.25" s="180" customFormat="1">
      <c r="A76" s="170">
        <v>64</v>
      </c>
      <c r="B76" s="181" t="s">
        <v>194</v>
      </c>
      <c r="C76" s="96" t="s">
        <v>136</v>
      </c>
      <c r="D76" s="182" t="s">
        <v>195</v>
      </c>
      <c r="E76" s="97"/>
      <c r="F76" s="98">
        <v>1</v>
      </c>
      <c r="G76" s="98" t="s">
        <v>36</v>
      </c>
      <c r="H76" s="97">
        <v>16</v>
      </c>
      <c r="I76" s="99"/>
      <c r="J76" s="172"/>
      <c r="K76" s="181" t="s">
        <v>196</v>
      </c>
      <c r="L76" s="101" t="s">
        <v>197</v>
      </c>
      <c r="M76" s="98" t="s">
        <v>39</v>
      </c>
      <c r="N76" s="98" t="s">
        <v>40</v>
      </c>
      <c r="O76" s="173">
        <v>1</v>
      </c>
      <c r="P76" s="174"/>
      <c r="Q76" s="174"/>
    </row>
    <row r="77" spans="1:18" customHeight="1" ht="17.25" s="176" customFormat="1">
      <c r="A77" s="170">
        <v>65</v>
      </c>
      <c r="B77" s="181" t="s">
        <v>198</v>
      </c>
      <c r="C77" s="96" t="s">
        <v>136</v>
      </c>
      <c r="D77" s="183" t="s">
        <v>192</v>
      </c>
      <c r="E77" s="97">
        <v>1</v>
      </c>
      <c r="F77" s="97"/>
      <c r="G77" s="98" t="s">
        <v>36</v>
      </c>
      <c r="H77" s="97"/>
      <c r="I77" s="99">
        <v>4.5</v>
      </c>
      <c r="J77" s="172"/>
      <c r="K77" s="181" t="s">
        <v>105</v>
      </c>
      <c r="L77" s="106" t="s">
        <v>139</v>
      </c>
      <c r="M77" s="98" t="s">
        <v>39</v>
      </c>
      <c r="N77" s="98" t="s">
        <v>40</v>
      </c>
      <c r="O77" s="173">
        <v>1</v>
      </c>
      <c r="P77" s="174"/>
      <c r="Q77" s="175"/>
    </row>
    <row r="78" spans="1:18" customHeight="1" ht="17.25" s="179" customFormat="1">
      <c r="A78" s="170">
        <v>66</v>
      </c>
      <c r="B78" s="181" t="s">
        <v>199</v>
      </c>
      <c r="C78" s="96" t="s">
        <v>136</v>
      </c>
      <c r="D78" s="182" t="s">
        <v>200</v>
      </c>
      <c r="E78" s="97"/>
      <c r="F78" s="98">
        <v>1</v>
      </c>
      <c r="G78" s="98" t="s">
        <v>36</v>
      </c>
      <c r="H78" s="97"/>
      <c r="I78" s="99">
        <v>4.5</v>
      </c>
      <c r="J78" s="172"/>
      <c r="K78" s="181" t="s">
        <v>201</v>
      </c>
      <c r="L78" s="102" t="s">
        <v>152</v>
      </c>
      <c r="M78" s="98" t="s">
        <v>39</v>
      </c>
      <c r="N78" s="98" t="s">
        <v>40</v>
      </c>
      <c r="O78" s="173">
        <v>1</v>
      </c>
      <c r="P78" s="174"/>
      <c r="Q78" s="174"/>
    </row>
    <row r="79" spans="1:18" customHeight="1" ht="17.25" s="180" customFormat="1">
      <c r="A79" s="170">
        <v>67</v>
      </c>
      <c r="B79" s="181" t="s">
        <v>202</v>
      </c>
      <c r="C79" s="96" t="s">
        <v>136</v>
      </c>
      <c r="D79" s="182" t="s">
        <v>203</v>
      </c>
      <c r="E79" s="97"/>
      <c r="F79" s="98">
        <v>1</v>
      </c>
      <c r="G79" s="98" t="s">
        <v>36</v>
      </c>
      <c r="H79" s="97"/>
      <c r="I79" s="99">
        <v>4.5</v>
      </c>
      <c r="J79" s="172"/>
      <c r="K79" s="181" t="s">
        <v>204</v>
      </c>
      <c r="L79" s="106" t="s">
        <v>139</v>
      </c>
      <c r="M79" s="98" t="s">
        <v>39</v>
      </c>
      <c r="N79" s="98" t="s">
        <v>40</v>
      </c>
      <c r="O79" s="173">
        <v>1</v>
      </c>
      <c r="P79" s="174"/>
      <c r="Q79" s="174"/>
    </row>
    <row r="80" spans="1:18" customHeight="1" ht="17.25" s="180" customFormat="1">
      <c r="A80" s="170">
        <v>68</v>
      </c>
      <c r="B80" s="181" t="s">
        <v>205</v>
      </c>
      <c r="C80" s="96" t="s">
        <v>136</v>
      </c>
      <c r="D80" s="183">
        <v>39205</v>
      </c>
      <c r="E80" s="97">
        <v>1</v>
      </c>
      <c r="F80" s="97"/>
      <c r="G80" s="98" t="s">
        <v>36</v>
      </c>
      <c r="H80" s="98">
        <v>18</v>
      </c>
      <c r="I80" s="99"/>
      <c r="J80" s="172"/>
      <c r="K80" s="181" t="s">
        <v>206</v>
      </c>
      <c r="L80" s="105" t="s">
        <v>49</v>
      </c>
      <c r="M80" s="98" t="s">
        <v>39</v>
      </c>
      <c r="N80" s="98" t="s">
        <v>40</v>
      </c>
      <c r="O80" s="173">
        <v>1</v>
      </c>
      <c r="P80" s="174"/>
      <c r="Q80" s="174"/>
    </row>
    <row r="81" spans="1:18" customHeight="1" ht="17.25" s="176" customFormat="1">
      <c r="A81" s="170">
        <v>69</v>
      </c>
      <c r="B81" s="181" t="s">
        <v>207</v>
      </c>
      <c r="C81" s="96" t="s">
        <v>136</v>
      </c>
      <c r="D81" s="183" t="s">
        <v>84</v>
      </c>
      <c r="E81" s="97"/>
      <c r="F81" s="97">
        <v>1</v>
      </c>
      <c r="G81" s="98" t="s">
        <v>36</v>
      </c>
      <c r="H81" s="97">
        <v>25</v>
      </c>
      <c r="I81" s="99"/>
      <c r="J81" s="172"/>
      <c r="K81" s="181" t="s">
        <v>208</v>
      </c>
      <c r="L81" s="102" t="s">
        <v>159</v>
      </c>
      <c r="M81" s="98" t="s">
        <v>39</v>
      </c>
      <c r="N81" s="98" t="s">
        <v>40</v>
      </c>
      <c r="O81" s="173">
        <v>1</v>
      </c>
      <c r="P81" s="174"/>
      <c r="Q81" s="175"/>
    </row>
    <row r="82" spans="1:18" customHeight="1" ht="17.25" s="180" customFormat="1">
      <c r="A82" s="170">
        <v>70</v>
      </c>
      <c r="B82" s="181" t="s">
        <v>209</v>
      </c>
      <c r="C82" s="96" t="s">
        <v>136</v>
      </c>
      <c r="D82" s="182" t="s">
        <v>210</v>
      </c>
      <c r="E82" s="97"/>
      <c r="F82" s="98">
        <v>1</v>
      </c>
      <c r="G82" s="98" t="s">
        <v>36</v>
      </c>
      <c r="H82" s="98">
        <v>20</v>
      </c>
      <c r="I82" s="99"/>
      <c r="J82" s="172"/>
      <c r="K82" s="181" t="s">
        <v>211</v>
      </c>
      <c r="L82" s="102" t="s">
        <v>159</v>
      </c>
      <c r="M82" s="98" t="s">
        <v>39</v>
      </c>
      <c r="N82" s="98" t="s">
        <v>40</v>
      </c>
      <c r="O82" s="173">
        <v>1</v>
      </c>
      <c r="P82" s="174"/>
      <c r="Q82" s="174"/>
    </row>
    <row r="83" spans="1:18" customHeight="1" ht="17.25" s="176" customFormat="1">
      <c r="A83" s="170">
        <v>71</v>
      </c>
      <c r="B83" s="181" t="s">
        <v>212</v>
      </c>
      <c r="C83" s="96" t="s">
        <v>136</v>
      </c>
      <c r="D83" s="182" t="s">
        <v>213</v>
      </c>
      <c r="E83" s="97">
        <v>1</v>
      </c>
      <c r="F83" s="98"/>
      <c r="G83" s="98" t="s">
        <v>36</v>
      </c>
      <c r="H83" s="98"/>
      <c r="I83" s="99">
        <v>4.5</v>
      </c>
      <c r="J83" s="172"/>
      <c r="K83" s="181" t="s">
        <v>214</v>
      </c>
      <c r="L83" s="106" t="s">
        <v>139</v>
      </c>
      <c r="M83" s="98" t="s">
        <v>39</v>
      </c>
      <c r="N83" s="98" t="s">
        <v>40</v>
      </c>
      <c r="O83" s="173">
        <v>1</v>
      </c>
      <c r="P83" s="174"/>
      <c r="Q83" s="175"/>
    </row>
    <row r="84" spans="1:18" customHeight="1" ht="17.25" s="179" customFormat="1">
      <c r="A84" s="170">
        <v>72</v>
      </c>
      <c r="B84" s="181" t="s">
        <v>215</v>
      </c>
      <c r="C84" s="96" t="s">
        <v>136</v>
      </c>
      <c r="D84" s="182" t="s">
        <v>216</v>
      </c>
      <c r="E84" s="97"/>
      <c r="F84" s="98">
        <v>1</v>
      </c>
      <c r="G84" s="98" t="s">
        <v>36</v>
      </c>
      <c r="H84" s="98">
        <v>16</v>
      </c>
      <c r="I84" s="99"/>
      <c r="J84" s="172"/>
      <c r="K84" s="181" t="s">
        <v>217</v>
      </c>
      <c r="L84" s="101" t="s">
        <v>197</v>
      </c>
      <c r="M84" s="98" t="s">
        <v>39</v>
      </c>
      <c r="N84" s="98" t="s">
        <v>40</v>
      </c>
      <c r="O84" s="173">
        <v>1</v>
      </c>
      <c r="P84" s="174"/>
      <c r="Q84" s="174"/>
    </row>
    <row r="85" spans="1:18" customHeight="1" ht="17.25" s="180" customFormat="1">
      <c r="A85" s="170">
        <v>73</v>
      </c>
      <c r="B85" s="181" t="s">
        <v>218</v>
      </c>
      <c r="C85" s="96" t="s">
        <v>219</v>
      </c>
      <c r="D85" s="184" t="s">
        <v>220</v>
      </c>
      <c r="E85" s="97"/>
      <c r="F85" s="98">
        <v>1</v>
      </c>
      <c r="G85" s="98" t="s">
        <v>36</v>
      </c>
      <c r="H85" s="98">
        <v>14</v>
      </c>
      <c r="I85" s="99"/>
      <c r="J85" s="172"/>
      <c r="K85" s="181" t="s">
        <v>158</v>
      </c>
      <c r="L85" s="102" t="s">
        <v>221</v>
      </c>
      <c r="M85" s="98" t="s">
        <v>39</v>
      </c>
      <c r="N85" s="98" t="s">
        <v>40</v>
      </c>
      <c r="O85" s="173">
        <v>1</v>
      </c>
      <c r="P85" s="174"/>
      <c r="Q85" s="174"/>
    </row>
    <row r="86" spans="1:18" customHeight="1" ht="17.25" s="176" customFormat="1">
      <c r="A86" s="170">
        <v>74</v>
      </c>
      <c r="B86" s="181" t="s">
        <v>222</v>
      </c>
      <c r="C86" s="96" t="s">
        <v>219</v>
      </c>
      <c r="D86" s="184" t="s">
        <v>133</v>
      </c>
      <c r="E86" s="97"/>
      <c r="F86" s="98">
        <v>1</v>
      </c>
      <c r="G86" s="98" t="s">
        <v>36</v>
      </c>
      <c r="H86" s="98">
        <v>12</v>
      </c>
      <c r="I86" s="99"/>
      <c r="J86" s="172"/>
      <c r="K86" s="181" t="s">
        <v>223</v>
      </c>
      <c r="L86" s="102" t="s">
        <v>221</v>
      </c>
      <c r="M86" s="98" t="s">
        <v>39</v>
      </c>
      <c r="N86" s="98" t="s">
        <v>40</v>
      </c>
      <c r="O86" s="173">
        <v>1</v>
      </c>
      <c r="P86" s="174"/>
      <c r="Q86" s="175"/>
    </row>
    <row r="87" spans="1:18" customHeight="1" ht="17.25" s="179" customFormat="1">
      <c r="A87" s="170">
        <v>75</v>
      </c>
      <c r="B87" s="181" t="s">
        <v>224</v>
      </c>
      <c r="C87" s="96" t="s">
        <v>219</v>
      </c>
      <c r="D87" s="184" t="s">
        <v>225</v>
      </c>
      <c r="E87" s="97"/>
      <c r="F87" s="98">
        <v>1</v>
      </c>
      <c r="G87" s="98" t="s">
        <v>36</v>
      </c>
      <c r="H87" s="98">
        <v>12</v>
      </c>
      <c r="I87" s="99"/>
      <c r="J87" s="172"/>
      <c r="K87" s="181" t="s">
        <v>226</v>
      </c>
      <c r="L87" s="101" t="s">
        <v>227</v>
      </c>
      <c r="M87" s="98" t="s">
        <v>39</v>
      </c>
      <c r="N87" s="98" t="s">
        <v>40</v>
      </c>
      <c r="O87" s="173">
        <v>1</v>
      </c>
      <c r="P87" s="174"/>
      <c r="Q87" s="174"/>
    </row>
    <row r="88" spans="1:18" customHeight="1" ht="17.25" s="180" customFormat="1">
      <c r="A88" s="170">
        <v>76</v>
      </c>
      <c r="B88" s="181" t="s">
        <v>228</v>
      </c>
      <c r="C88" s="96" t="s">
        <v>219</v>
      </c>
      <c r="D88" s="184">
        <v>39151</v>
      </c>
      <c r="E88" s="97">
        <v>1</v>
      </c>
      <c r="F88" s="98"/>
      <c r="G88" s="98" t="s">
        <v>36</v>
      </c>
      <c r="H88" s="98">
        <v>12</v>
      </c>
      <c r="I88" s="99"/>
      <c r="J88" s="172"/>
      <c r="K88" s="181" t="s">
        <v>112</v>
      </c>
      <c r="L88" s="102" t="s">
        <v>221</v>
      </c>
      <c r="M88" s="98" t="s">
        <v>39</v>
      </c>
      <c r="N88" s="98" t="s">
        <v>40</v>
      </c>
      <c r="O88" s="173">
        <v>1</v>
      </c>
      <c r="P88" s="174"/>
      <c r="Q88" s="174"/>
    </row>
    <row r="89" spans="1:18" customHeight="1" ht="17.25" s="176" customFormat="1">
      <c r="A89" s="170">
        <v>77</v>
      </c>
      <c r="B89" s="181" t="s">
        <v>229</v>
      </c>
      <c r="C89" s="98" t="s">
        <v>219</v>
      </c>
      <c r="D89" s="184" t="s">
        <v>230</v>
      </c>
      <c r="E89" s="98"/>
      <c r="F89" s="98">
        <v>1</v>
      </c>
      <c r="G89" s="98" t="s">
        <v>36</v>
      </c>
      <c r="H89" s="98">
        <v>11</v>
      </c>
      <c r="I89" s="99"/>
      <c r="J89" s="172"/>
      <c r="K89" s="181" t="s">
        <v>231</v>
      </c>
      <c r="L89" s="102" t="s">
        <v>159</v>
      </c>
      <c r="M89" s="98" t="s">
        <v>39</v>
      </c>
      <c r="N89" s="98" t="s">
        <v>40</v>
      </c>
      <c r="O89" s="173">
        <v>1</v>
      </c>
      <c r="P89" s="174"/>
      <c r="Q89" s="175"/>
    </row>
    <row r="90" spans="1:18" customHeight="1" ht="17.25" s="179" customFormat="1">
      <c r="A90" s="170">
        <v>78</v>
      </c>
      <c r="B90" s="181" t="s">
        <v>232</v>
      </c>
      <c r="C90" s="96" t="s">
        <v>219</v>
      </c>
      <c r="D90" s="184" t="s">
        <v>154</v>
      </c>
      <c r="E90" s="97">
        <v>1</v>
      </c>
      <c r="F90" s="98"/>
      <c r="G90" s="98" t="s">
        <v>36</v>
      </c>
      <c r="H90" s="98">
        <v>15</v>
      </c>
      <c r="I90" s="99"/>
      <c r="J90" s="110"/>
      <c r="K90" s="181" t="s">
        <v>233</v>
      </c>
      <c r="L90" s="102" t="s">
        <v>143</v>
      </c>
      <c r="M90" s="98" t="s">
        <v>39</v>
      </c>
      <c r="N90" s="98" t="s">
        <v>40</v>
      </c>
      <c r="O90" s="173">
        <v>1</v>
      </c>
      <c r="P90" s="174"/>
      <c r="Q90" s="174"/>
    </row>
    <row r="91" spans="1:18" customHeight="1" ht="17.25" s="180" customFormat="1">
      <c r="A91" s="170">
        <v>79</v>
      </c>
      <c r="B91" s="181" t="s">
        <v>234</v>
      </c>
      <c r="C91" s="96" t="s">
        <v>219</v>
      </c>
      <c r="D91" s="184">
        <v>39145</v>
      </c>
      <c r="E91" s="97"/>
      <c r="F91" s="98">
        <v>1</v>
      </c>
      <c r="G91" s="98" t="s">
        <v>36</v>
      </c>
      <c r="H91" s="96">
        <v>13</v>
      </c>
      <c r="I91" s="99"/>
      <c r="J91" s="110"/>
      <c r="K91" s="181" t="s">
        <v>235</v>
      </c>
      <c r="L91" s="102" t="s">
        <v>221</v>
      </c>
      <c r="M91" s="98" t="s">
        <v>39</v>
      </c>
      <c r="N91" s="98" t="s">
        <v>40</v>
      </c>
      <c r="O91" s="173">
        <v>1</v>
      </c>
      <c r="P91" s="174"/>
      <c r="Q91" s="174"/>
    </row>
    <row r="92" spans="1:18" customHeight="1" ht="17.25" s="176" customFormat="1">
      <c r="A92" s="170">
        <v>80</v>
      </c>
      <c r="B92" s="181" t="s">
        <v>236</v>
      </c>
      <c r="C92" s="96" t="s">
        <v>219</v>
      </c>
      <c r="D92" s="184">
        <v>39388</v>
      </c>
      <c r="E92" s="97">
        <v>1</v>
      </c>
      <c r="F92" s="98"/>
      <c r="G92" s="98" t="s">
        <v>36</v>
      </c>
      <c r="H92" s="98">
        <v>12</v>
      </c>
      <c r="I92" s="99"/>
      <c r="J92" s="110"/>
      <c r="K92" s="181" t="s">
        <v>237</v>
      </c>
      <c r="L92" s="102" t="s">
        <v>221</v>
      </c>
      <c r="M92" s="98" t="s">
        <v>39</v>
      </c>
      <c r="N92" s="98" t="s">
        <v>40</v>
      </c>
      <c r="O92" s="173">
        <v>1</v>
      </c>
      <c r="P92" s="174"/>
      <c r="Q92" s="175"/>
    </row>
    <row r="93" spans="1:18" customHeight="1" ht="17.25" s="179" customFormat="1">
      <c r="A93" s="170">
        <v>81</v>
      </c>
      <c r="B93" s="181" t="s">
        <v>238</v>
      </c>
      <c r="C93" s="96" t="s">
        <v>219</v>
      </c>
      <c r="D93" s="184" t="s">
        <v>239</v>
      </c>
      <c r="E93" s="97"/>
      <c r="F93" s="98">
        <v>1</v>
      </c>
      <c r="G93" s="98" t="s">
        <v>36</v>
      </c>
      <c r="H93" s="98">
        <v>14</v>
      </c>
      <c r="I93" s="99"/>
      <c r="J93" s="110"/>
      <c r="K93" s="181" t="s">
        <v>240</v>
      </c>
      <c r="L93" s="101" t="s">
        <v>227</v>
      </c>
      <c r="M93" s="98" t="s">
        <v>39</v>
      </c>
      <c r="N93" s="98" t="s">
        <v>40</v>
      </c>
      <c r="O93" s="173">
        <v>1</v>
      </c>
      <c r="P93" s="174"/>
      <c r="Q93" s="174"/>
    </row>
    <row r="94" spans="1:18" customHeight="1" ht="17.25" s="180" customFormat="1">
      <c r="A94" s="170">
        <v>82</v>
      </c>
      <c r="B94" s="181" t="s">
        <v>241</v>
      </c>
      <c r="C94" s="96" t="s">
        <v>219</v>
      </c>
      <c r="D94" s="184" t="s">
        <v>242</v>
      </c>
      <c r="E94" s="97">
        <v>1</v>
      </c>
      <c r="F94" s="98"/>
      <c r="G94" s="98" t="s">
        <v>36</v>
      </c>
      <c r="H94" s="98">
        <v>15</v>
      </c>
      <c r="I94" s="99"/>
      <c r="J94" s="110"/>
      <c r="K94" s="181" t="s">
        <v>243</v>
      </c>
      <c r="L94" s="105" t="s">
        <v>244</v>
      </c>
      <c r="M94" s="98" t="s">
        <v>39</v>
      </c>
      <c r="N94" s="98" t="s">
        <v>40</v>
      </c>
      <c r="O94" s="173">
        <v>1</v>
      </c>
      <c r="P94" s="174"/>
      <c r="Q94" s="174"/>
    </row>
    <row r="95" spans="1:18" customHeight="1" ht="17.25" s="176" customFormat="1">
      <c r="A95" s="170">
        <v>83</v>
      </c>
      <c r="B95" s="181" t="s">
        <v>245</v>
      </c>
      <c r="C95" s="96" t="s">
        <v>219</v>
      </c>
      <c r="D95" s="184">
        <v>39122</v>
      </c>
      <c r="E95" s="97">
        <v>1</v>
      </c>
      <c r="F95" s="98"/>
      <c r="G95" s="98" t="s">
        <v>36</v>
      </c>
      <c r="H95" s="98">
        <v>12</v>
      </c>
      <c r="I95" s="99"/>
      <c r="J95" s="110"/>
      <c r="K95" s="181" t="s">
        <v>187</v>
      </c>
      <c r="L95" s="102" t="s">
        <v>221</v>
      </c>
      <c r="M95" s="98" t="s">
        <v>39</v>
      </c>
      <c r="N95" s="98" t="s">
        <v>40</v>
      </c>
      <c r="O95" s="173">
        <v>1</v>
      </c>
      <c r="P95" s="174"/>
      <c r="Q95" s="175"/>
    </row>
    <row r="96" spans="1:18" customHeight="1" ht="17.25" s="179" customFormat="1">
      <c r="A96" s="170">
        <v>84</v>
      </c>
      <c r="B96" s="181" t="s">
        <v>64</v>
      </c>
      <c r="C96" s="96" t="s">
        <v>219</v>
      </c>
      <c r="D96" s="184">
        <v>39270</v>
      </c>
      <c r="E96" s="97">
        <v>1</v>
      </c>
      <c r="F96" s="98"/>
      <c r="G96" s="98" t="s">
        <v>36</v>
      </c>
      <c r="H96" s="98">
        <v>14</v>
      </c>
      <c r="I96" s="99"/>
      <c r="J96" s="110"/>
      <c r="K96" s="181" t="s">
        <v>72</v>
      </c>
      <c r="L96" s="102" t="s">
        <v>221</v>
      </c>
      <c r="M96" s="98" t="s">
        <v>39</v>
      </c>
      <c r="N96" s="98" t="s">
        <v>40</v>
      </c>
      <c r="O96" s="173">
        <v>1</v>
      </c>
      <c r="P96" s="174"/>
      <c r="Q96" s="174"/>
    </row>
    <row r="97" spans="1:18" customHeight="1" ht="17.25" s="180" customFormat="1">
      <c r="A97" s="170">
        <v>85</v>
      </c>
      <c r="B97" s="181" t="s">
        <v>246</v>
      </c>
      <c r="C97" s="96" t="s">
        <v>219</v>
      </c>
      <c r="D97" s="184" t="s">
        <v>203</v>
      </c>
      <c r="E97" s="97">
        <v>1</v>
      </c>
      <c r="F97" s="98"/>
      <c r="G97" s="98" t="s">
        <v>36</v>
      </c>
      <c r="H97" s="96">
        <v>13</v>
      </c>
      <c r="I97" s="99"/>
      <c r="J97" s="110"/>
      <c r="K97" s="181" t="s">
        <v>247</v>
      </c>
      <c r="L97" s="102" t="s">
        <v>221</v>
      </c>
      <c r="M97" s="98" t="s">
        <v>39</v>
      </c>
      <c r="N97" s="98" t="s">
        <v>40</v>
      </c>
      <c r="O97" s="173">
        <v>1</v>
      </c>
      <c r="P97" s="174"/>
      <c r="Q97" s="174"/>
    </row>
    <row r="98" spans="1:18" customHeight="1" ht="17.25" s="176" customFormat="1">
      <c r="A98" s="170">
        <v>86</v>
      </c>
      <c r="B98" s="181" t="s">
        <v>160</v>
      </c>
      <c r="C98" s="96" t="s">
        <v>219</v>
      </c>
      <c r="D98" s="184">
        <v>39234</v>
      </c>
      <c r="E98" s="97"/>
      <c r="F98" s="98">
        <v>1</v>
      </c>
      <c r="G98" s="98" t="s">
        <v>36</v>
      </c>
      <c r="H98" s="98">
        <v>12</v>
      </c>
      <c r="I98" s="99"/>
      <c r="J98" s="110"/>
      <c r="K98" s="181" t="s">
        <v>248</v>
      </c>
      <c r="L98" s="102" t="s">
        <v>221</v>
      </c>
      <c r="M98" s="98" t="s">
        <v>39</v>
      </c>
      <c r="N98" s="98" t="s">
        <v>40</v>
      </c>
      <c r="O98" s="173">
        <v>1</v>
      </c>
      <c r="P98" s="174"/>
      <c r="Q98" s="175"/>
    </row>
    <row r="99" spans="1:18" customHeight="1" ht="17.25" s="179" customFormat="1">
      <c r="A99" s="170">
        <v>87</v>
      </c>
      <c r="B99" s="181" t="s">
        <v>249</v>
      </c>
      <c r="C99" s="96" t="s">
        <v>219</v>
      </c>
      <c r="D99" s="184">
        <v>39421</v>
      </c>
      <c r="E99" s="97">
        <v>1</v>
      </c>
      <c r="F99" s="98"/>
      <c r="G99" s="98" t="s">
        <v>36</v>
      </c>
      <c r="H99" s="98">
        <v>12</v>
      </c>
      <c r="I99" s="99"/>
      <c r="J99" s="110"/>
      <c r="K99" s="181" t="s">
        <v>250</v>
      </c>
      <c r="L99" s="101" t="s">
        <v>227</v>
      </c>
      <c r="M99" s="98" t="s">
        <v>39</v>
      </c>
      <c r="N99" s="98" t="s">
        <v>40</v>
      </c>
      <c r="O99" s="173">
        <v>1</v>
      </c>
      <c r="P99" s="174"/>
      <c r="Q99" s="174"/>
    </row>
    <row r="100" spans="1:18" customHeight="1" ht="17.25" s="180" customFormat="1">
      <c r="A100" s="170">
        <v>88</v>
      </c>
      <c r="B100" s="181" t="s">
        <v>251</v>
      </c>
      <c r="C100" s="96" t="s">
        <v>219</v>
      </c>
      <c r="D100" s="184">
        <v>39235</v>
      </c>
      <c r="E100" s="97"/>
      <c r="F100" s="98">
        <v>1</v>
      </c>
      <c r="G100" s="98" t="s">
        <v>36</v>
      </c>
      <c r="H100" s="96">
        <v>13</v>
      </c>
      <c r="I100" s="99"/>
      <c r="J100" s="110"/>
      <c r="K100" s="181" t="s">
        <v>252</v>
      </c>
      <c r="L100" s="102" t="s">
        <v>221</v>
      </c>
      <c r="M100" s="98" t="s">
        <v>39</v>
      </c>
      <c r="N100" s="98" t="s">
        <v>40</v>
      </c>
      <c r="O100" s="173">
        <v>1</v>
      </c>
      <c r="P100" s="174"/>
      <c r="Q100" s="174"/>
    </row>
    <row r="101" spans="1:18" customHeight="1" ht="17.25" s="176" customFormat="1">
      <c r="A101" s="170">
        <v>89</v>
      </c>
      <c r="B101" s="181" t="s">
        <v>253</v>
      </c>
      <c r="C101" s="96" t="s">
        <v>219</v>
      </c>
      <c r="D101" s="184">
        <v>39423</v>
      </c>
      <c r="E101" s="97"/>
      <c r="F101" s="98">
        <v>1</v>
      </c>
      <c r="G101" s="98" t="s">
        <v>36</v>
      </c>
      <c r="H101" s="96">
        <v>13</v>
      </c>
      <c r="I101" s="99"/>
      <c r="J101" s="110"/>
      <c r="K101" s="181" t="s">
        <v>116</v>
      </c>
      <c r="L101" s="102" t="s">
        <v>221</v>
      </c>
      <c r="M101" s="98" t="s">
        <v>39</v>
      </c>
      <c r="N101" s="98" t="s">
        <v>40</v>
      </c>
      <c r="O101" s="173">
        <v>1</v>
      </c>
      <c r="P101" s="174"/>
      <c r="Q101" s="175"/>
    </row>
    <row r="102" spans="1:18" customHeight="1" ht="17.25" s="179" customFormat="1">
      <c r="A102" s="170">
        <v>90</v>
      </c>
      <c r="B102" s="181" t="s">
        <v>254</v>
      </c>
      <c r="C102" s="96" t="s">
        <v>219</v>
      </c>
      <c r="D102" s="184">
        <v>39421</v>
      </c>
      <c r="E102" s="97"/>
      <c r="F102" s="98">
        <v>1</v>
      </c>
      <c r="G102" s="98" t="s">
        <v>36</v>
      </c>
      <c r="H102" s="96">
        <v>13</v>
      </c>
      <c r="I102" s="99"/>
      <c r="J102" s="110"/>
      <c r="K102" s="181" t="s">
        <v>255</v>
      </c>
      <c r="L102" s="102" t="s">
        <v>221</v>
      </c>
      <c r="M102" s="98" t="s">
        <v>39</v>
      </c>
      <c r="N102" s="98" t="s">
        <v>40</v>
      </c>
      <c r="O102" s="173">
        <v>1</v>
      </c>
      <c r="P102" s="174"/>
      <c r="Q102" s="174"/>
    </row>
    <row r="103" spans="1:18" customHeight="1" ht="17.25" s="180" customFormat="1">
      <c r="A103" s="170">
        <v>91</v>
      </c>
      <c r="B103" s="181" t="s">
        <v>256</v>
      </c>
      <c r="C103" s="96" t="s">
        <v>219</v>
      </c>
      <c r="D103" s="184">
        <v>39275</v>
      </c>
      <c r="E103" s="97">
        <v>1</v>
      </c>
      <c r="F103" s="98"/>
      <c r="G103" s="98" t="s">
        <v>36</v>
      </c>
      <c r="H103" s="96">
        <v>13</v>
      </c>
      <c r="I103" s="99"/>
      <c r="J103" s="110"/>
      <c r="K103" s="181" t="s">
        <v>257</v>
      </c>
      <c r="L103" s="102" t="s">
        <v>221</v>
      </c>
      <c r="M103" s="98" t="s">
        <v>39</v>
      </c>
      <c r="N103" s="98" t="s">
        <v>40</v>
      </c>
      <c r="O103" s="173">
        <v>1</v>
      </c>
      <c r="P103" s="174"/>
      <c r="Q103" s="174"/>
    </row>
    <row r="104" spans="1:18" customHeight="1" ht="17.25" s="176" customFormat="1">
      <c r="A104" s="170">
        <v>92</v>
      </c>
      <c r="B104" s="181" t="s">
        <v>71</v>
      </c>
      <c r="C104" s="96" t="s">
        <v>219</v>
      </c>
      <c r="D104" s="184" t="s">
        <v>258</v>
      </c>
      <c r="E104" s="97"/>
      <c r="F104" s="98">
        <v>1</v>
      </c>
      <c r="G104" s="98" t="s">
        <v>36</v>
      </c>
      <c r="H104" s="98">
        <v>12</v>
      </c>
      <c r="I104" s="99"/>
      <c r="J104" s="110"/>
      <c r="K104" s="181" t="s">
        <v>42</v>
      </c>
      <c r="L104" s="102" t="s">
        <v>221</v>
      </c>
      <c r="M104" s="98" t="s">
        <v>39</v>
      </c>
      <c r="N104" s="98" t="s">
        <v>40</v>
      </c>
      <c r="O104" s="173">
        <v>1</v>
      </c>
      <c r="P104" s="174"/>
      <c r="Q104" s="175"/>
    </row>
    <row r="105" spans="1:18" customHeight="1" ht="17.25" s="179" customFormat="1">
      <c r="A105" s="170">
        <v>93</v>
      </c>
      <c r="B105" s="181" t="s">
        <v>259</v>
      </c>
      <c r="C105" s="96" t="s">
        <v>219</v>
      </c>
      <c r="D105" s="184" t="s">
        <v>260</v>
      </c>
      <c r="E105" s="97"/>
      <c r="F105" s="98">
        <v>1</v>
      </c>
      <c r="G105" s="98" t="s">
        <v>36</v>
      </c>
      <c r="H105" s="96">
        <v>13</v>
      </c>
      <c r="I105" s="99"/>
      <c r="J105" s="110"/>
      <c r="K105" s="181" t="s">
        <v>188</v>
      </c>
      <c r="L105" s="102" t="s">
        <v>221</v>
      </c>
      <c r="M105" s="98" t="s">
        <v>39</v>
      </c>
      <c r="N105" s="98" t="s">
        <v>40</v>
      </c>
      <c r="O105" s="173">
        <v>1</v>
      </c>
      <c r="P105" s="174"/>
      <c r="Q105" s="174"/>
    </row>
    <row r="106" spans="1:18" customHeight="1" ht="17.25" s="180" customFormat="1">
      <c r="A106" s="170">
        <v>94</v>
      </c>
      <c r="B106" s="181" t="s">
        <v>261</v>
      </c>
      <c r="C106" s="96" t="s">
        <v>219</v>
      </c>
      <c r="D106" s="184">
        <v>39116</v>
      </c>
      <c r="E106" s="108"/>
      <c r="F106" s="98">
        <v>1</v>
      </c>
      <c r="G106" s="98" t="s">
        <v>36</v>
      </c>
      <c r="H106" s="96">
        <v>13</v>
      </c>
      <c r="I106" s="99"/>
      <c r="J106" s="107"/>
      <c r="K106" s="181" t="s">
        <v>121</v>
      </c>
      <c r="L106" s="102" t="s">
        <v>221</v>
      </c>
      <c r="M106" s="98" t="s">
        <v>39</v>
      </c>
      <c r="N106" s="98" t="s">
        <v>40</v>
      </c>
      <c r="O106" s="173">
        <v>1</v>
      </c>
      <c r="P106" s="174"/>
      <c r="Q106" s="174"/>
    </row>
    <row r="107" spans="1:18" customHeight="1" ht="17.25" s="176" customFormat="1">
      <c r="A107" s="170">
        <v>95</v>
      </c>
      <c r="B107" s="181" t="s">
        <v>262</v>
      </c>
      <c r="C107" s="96" t="s">
        <v>219</v>
      </c>
      <c r="D107" s="184">
        <v>39121</v>
      </c>
      <c r="E107" s="97"/>
      <c r="F107" s="98">
        <v>1</v>
      </c>
      <c r="G107" s="98" t="s">
        <v>36</v>
      </c>
      <c r="H107" s="98">
        <v>12</v>
      </c>
      <c r="I107" s="99"/>
      <c r="J107" s="110"/>
      <c r="K107" s="181" t="s">
        <v>263</v>
      </c>
      <c r="L107" s="102" t="s">
        <v>221</v>
      </c>
      <c r="M107" s="98" t="s">
        <v>39</v>
      </c>
      <c r="N107" s="98" t="s">
        <v>40</v>
      </c>
      <c r="O107" s="173">
        <v>1</v>
      </c>
      <c r="P107" s="174"/>
      <c r="Q107" s="175"/>
    </row>
    <row r="108" spans="1:18" customHeight="1" ht="17.25" s="179" customFormat="1">
      <c r="A108" s="170">
        <v>96</v>
      </c>
      <c r="B108" s="181" t="s">
        <v>264</v>
      </c>
      <c r="C108" s="96" t="s">
        <v>219</v>
      </c>
      <c r="D108" s="184" t="s">
        <v>265</v>
      </c>
      <c r="E108" s="97">
        <v>1</v>
      </c>
      <c r="F108" s="98"/>
      <c r="G108" s="98" t="s">
        <v>36</v>
      </c>
      <c r="H108" s="96">
        <v>13</v>
      </c>
      <c r="I108" s="99"/>
      <c r="J108" s="110"/>
      <c r="K108" s="181" t="s">
        <v>266</v>
      </c>
      <c r="L108" s="102" t="s">
        <v>221</v>
      </c>
      <c r="M108" s="98" t="s">
        <v>39</v>
      </c>
      <c r="N108" s="98" t="s">
        <v>40</v>
      </c>
      <c r="O108" s="173">
        <v>1</v>
      </c>
      <c r="P108" s="174"/>
      <c r="Q108" s="174"/>
    </row>
    <row r="109" spans="1:18" customHeight="1" ht="17.25" s="180" customFormat="1">
      <c r="A109" s="170">
        <v>97</v>
      </c>
      <c r="B109" s="181" t="s">
        <v>267</v>
      </c>
      <c r="C109" s="96" t="s">
        <v>219</v>
      </c>
      <c r="D109" s="184">
        <v>39180</v>
      </c>
      <c r="E109" s="97">
        <v>1</v>
      </c>
      <c r="F109" s="98"/>
      <c r="G109" s="98" t="s">
        <v>36</v>
      </c>
      <c r="H109" s="96">
        <v>13</v>
      </c>
      <c r="I109" s="99"/>
      <c r="J109" s="110"/>
      <c r="K109" s="181" t="s">
        <v>268</v>
      </c>
      <c r="L109" s="102" t="s">
        <v>221</v>
      </c>
      <c r="M109" s="98" t="s">
        <v>39</v>
      </c>
      <c r="N109" s="98" t="s">
        <v>40</v>
      </c>
      <c r="O109" s="173">
        <v>1</v>
      </c>
      <c r="P109" s="174"/>
      <c r="Q109" s="174"/>
    </row>
    <row r="110" spans="1:18" customHeight="1" ht="17.25" s="176" customFormat="1">
      <c r="A110" s="170">
        <v>98</v>
      </c>
      <c r="B110" s="181" t="s">
        <v>269</v>
      </c>
      <c r="C110" s="96" t="s">
        <v>219</v>
      </c>
      <c r="D110" s="184" t="s">
        <v>270</v>
      </c>
      <c r="E110" s="97">
        <v>1</v>
      </c>
      <c r="F110" s="98"/>
      <c r="G110" s="98" t="s">
        <v>36</v>
      </c>
      <c r="H110" s="96">
        <v>13</v>
      </c>
      <c r="I110" s="99"/>
      <c r="J110" s="110"/>
      <c r="K110" s="181" t="s">
        <v>121</v>
      </c>
      <c r="L110" s="102" t="s">
        <v>221</v>
      </c>
      <c r="M110" s="98" t="s">
        <v>39</v>
      </c>
      <c r="N110" s="98" t="s">
        <v>40</v>
      </c>
      <c r="O110" s="173">
        <v>1</v>
      </c>
      <c r="P110" s="174"/>
      <c r="Q110" s="175"/>
    </row>
    <row r="111" spans="1:18" customHeight="1" ht="17.25" s="179" customFormat="1">
      <c r="A111" s="170">
        <v>99</v>
      </c>
      <c r="B111" s="181" t="s">
        <v>271</v>
      </c>
      <c r="C111" s="96" t="s">
        <v>219</v>
      </c>
      <c r="D111" s="184">
        <v>39175</v>
      </c>
      <c r="E111" s="97">
        <v>1</v>
      </c>
      <c r="F111" s="98"/>
      <c r="G111" s="98" t="s">
        <v>36</v>
      </c>
      <c r="H111" s="98">
        <v>12</v>
      </c>
      <c r="I111" s="99"/>
      <c r="J111" s="110"/>
      <c r="K111" s="181" t="s">
        <v>268</v>
      </c>
      <c r="L111" s="102" t="s">
        <v>221</v>
      </c>
      <c r="M111" s="98" t="s">
        <v>39</v>
      </c>
      <c r="N111" s="98" t="s">
        <v>40</v>
      </c>
      <c r="O111" s="173">
        <v>1</v>
      </c>
      <c r="P111" s="174"/>
      <c r="Q111" s="174"/>
    </row>
    <row r="112" spans="1:18" customHeight="1" ht="17.25" s="176" customFormat="1">
      <c r="A112" s="170">
        <v>100</v>
      </c>
      <c r="B112" s="181" t="s">
        <v>272</v>
      </c>
      <c r="C112" s="96" t="s">
        <v>219</v>
      </c>
      <c r="D112" s="184" t="s">
        <v>273</v>
      </c>
      <c r="E112" s="97">
        <v>1</v>
      </c>
      <c r="F112" s="98"/>
      <c r="G112" s="98" t="s">
        <v>36</v>
      </c>
      <c r="H112" s="98">
        <v>12</v>
      </c>
      <c r="I112" s="99"/>
      <c r="J112" s="110"/>
      <c r="K112" s="181" t="s">
        <v>274</v>
      </c>
      <c r="L112" s="102" t="s">
        <v>221</v>
      </c>
      <c r="M112" s="98" t="s">
        <v>39</v>
      </c>
      <c r="N112" s="98" t="s">
        <v>40</v>
      </c>
      <c r="O112" s="173">
        <v>1</v>
      </c>
      <c r="P112" s="174"/>
      <c r="Q112" s="175"/>
    </row>
    <row r="113" spans="1:18" customHeight="1" ht="17.25" s="179" customFormat="1">
      <c r="A113" s="170">
        <v>101</v>
      </c>
      <c r="B113" s="181" t="s">
        <v>275</v>
      </c>
      <c r="C113" s="96" t="s">
        <v>219</v>
      </c>
      <c r="D113" s="184" t="s">
        <v>276</v>
      </c>
      <c r="E113" s="97">
        <v>1</v>
      </c>
      <c r="F113" s="98"/>
      <c r="G113" s="98" t="s">
        <v>36</v>
      </c>
      <c r="H113" s="98">
        <v>12</v>
      </c>
      <c r="I113" s="99"/>
      <c r="J113" s="110"/>
      <c r="K113" s="181" t="s">
        <v>277</v>
      </c>
      <c r="L113" s="105" t="s">
        <v>244</v>
      </c>
      <c r="M113" s="98" t="s">
        <v>39</v>
      </c>
      <c r="N113" s="98" t="s">
        <v>40</v>
      </c>
      <c r="O113" s="173">
        <v>1</v>
      </c>
      <c r="P113" s="174"/>
      <c r="Q113" s="174"/>
    </row>
    <row r="114" spans="1:18" customHeight="1" ht="17.25" s="180" customFormat="1">
      <c r="A114" s="170">
        <v>102</v>
      </c>
      <c r="B114" s="181" t="s">
        <v>278</v>
      </c>
      <c r="C114" s="96" t="s">
        <v>219</v>
      </c>
      <c r="D114" s="184">
        <v>39364</v>
      </c>
      <c r="E114" s="97"/>
      <c r="F114" s="98">
        <v>1</v>
      </c>
      <c r="G114" s="98" t="s">
        <v>36</v>
      </c>
      <c r="H114" s="96">
        <v>13</v>
      </c>
      <c r="I114" s="99"/>
      <c r="J114" s="110"/>
      <c r="K114" s="181" t="s">
        <v>279</v>
      </c>
      <c r="L114" s="102" t="s">
        <v>221</v>
      </c>
      <c r="M114" s="98" t="s">
        <v>39</v>
      </c>
      <c r="N114" s="98" t="s">
        <v>40</v>
      </c>
      <c r="O114" s="173">
        <v>1</v>
      </c>
      <c r="P114" s="174"/>
      <c r="Q114" s="174"/>
    </row>
    <row r="115" spans="1:18" customHeight="1" ht="17.25" s="176" customFormat="1">
      <c r="A115" s="170">
        <v>103</v>
      </c>
      <c r="B115" s="181" t="s">
        <v>280</v>
      </c>
      <c r="C115" s="96" t="s">
        <v>219</v>
      </c>
      <c r="D115" s="184" t="s">
        <v>281</v>
      </c>
      <c r="E115" s="97">
        <v>1</v>
      </c>
      <c r="F115" s="98"/>
      <c r="G115" s="98" t="s">
        <v>36</v>
      </c>
      <c r="H115" s="98">
        <v>12</v>
      </c>
      <c r="I115" s="99"/>
      <c r="J115" s="110"/>
      <c r="K115" s="181" t="s">
        <v>282</v>
      </c>
      <c r="L115" s="101" t="s">
        <v>227</v>
      </c>
      <c r="M115" s="98" t="s">
        <v>39</v>
      </c>
      <c r="N115" s="98" t="s">
        <v>40</v>
      </c>
      <c r="O115" s="173">
        <v>1</v>
      </c>
      <c r="P115" s="174"/>
      <c r="Q115" s="175"/>
    </row>
    <row r="116" spans="1:18" customHeight="1" ht="17.25" s="179" customFormat="1">
      <c r="A116" s="170">
        <v>104</v>
      </c>
      <c r="B116" s="181" t="s">
        <v>283</v>
      </c>
      <c r="C116" s="96" t="s">
        <v>219</v>
      </c>
      <c r="D116" s="184" t="s">
        <v>120</v>
      </c>
      <c r="E116" s="97"/>
      <c r="F116" s="98">
        <v>1</v>
      </c>
      <c r="G116" s="98" t="s">
        <v>36</v>
      </c>
      <c r="H116" s="98">
        <v>12</v>
      </c>
      <c r="I116" s="99"/>
      <c r="J116" s="110"/>
      <c r="K116" s="181" t="s">
        <v>284</v>
      </c>
      <c r="L116" s="102" t="s">
        <v>221</v>
      </c>
      <c r="M116" s="98" t="s">
        <v>39</v>
      </c>
      <c r="N116" s="98" t="s">
        <v>40</v>
      </c>
      <c r="O116" s="173">
        <v>1</v>
      </c>
      <c r="P116" s="174"/>
      <c r="Q116" s="174"/>
    </row>
    <row r="117" spans="1:18" customHeight="1" ht="17.25" s="180" customFormat="1">
      <c r="A117" s="170">
        <v>105</v>
      </c>
      <c r="B117" s="181" t="s">
        <v>198</v>
      </c>
      <c r="C117" s="96" t="s">
        <v>219</v>
      </c>
      <c r="D117" s="184" t="s">
        <v>285</v>
      </c>
      <c r="E117" s="97">
        <v>1</v>
      </c>
      <c r="F117" s="98"/>
      <c r="G117" s="98" t="s">
        <v>36</v>
      </c>
      <c r="H117" s="98">
        <v>15</v>
      </c>
      <c r="I117" s="99"/>
      <c r="J117" s="110"/>
      <c r="K117" s="181" t="s">
        <v>286</v>
      </c>
      <c r="L117" s="102" t="s">
        <v>143</v>
      </c>
      <c r="M117" s="98" t="s">
        <v>39</v>
      </c>
      <c r="N117" s="98" t="s">
        <v>40</v>
      </c>
      <c r="O117" s="173">
        <v>1</v>
      </c>
      <c r="P117" s="174"/>
      <c r="Q117" s="174"/>
    </row>
    <row r="118" spans="1:18" customHeight="1" ht="17.25" s="176" customFormat="1">
      <c r="A118" s="170">
        <v>106</v>
      </c>
      <c r="B118" s="181" t="s">
        <v>287</v>
      </c>
      <c r="C118" s="96" t="s">
        <v>219</v>
      </c>
      <c r="D118" s="184" t="s">
        <v>288</v>
      </c>
      <c r="E118" s="97"/>
      <c r="F118" s="98">
        <v>1</v>
      </c>
      <c r="G118" s="98" t="s">
        <v>36</v>
      </c>
      <c r="H118" s="96">
        <v>13</v>
      </c>
      <c r="I118" s="99"/>
      <c r="J118" s="110"/>
      <c r="K118" s="181" t="s">
        <v>289</v>
      </c>
      <c r="L118" s="102" t="s">
        <v>221</v>
      </c>
      <c r="M118" s="98" t="s">
        <v>39</v>
      </c>
      <c r="N118" s="98" t="s">
        <v>40</v>
      </c>
      <c r="O118" s="173">
        <v>1</v>
      </c>
      <c r="P118" s="174"/>
      <c r="Q118" s="175"/>
    </row>
    <row r="119" spans="1:18" customHeight="1" ht="17.25" s="179" customFormat="1">
      <c r="A119" s="170">
        <v>107</v>
      </c>
      <c r="B119" s="181" t="s">
        <v>290</v>
      </c>
      <c r="C119" s="96" t="s">
        <v>219</v>
      </c>
      <c r="D119" s="184">
        <v>39117</v>
      </c>
      <c r="E119" s="97"/>
      <c r="F119" s="98">
        <v>1</v>
      </c>
      <c r="G119" s="98" t="s">
        <v>36</v>
      </c>
      <c r="H119" s="96">
        <v>13</v>
      </c>
      <c r="I119" s="99"/>
      <c r="J119" s="110"/>
      <c r="K119" s="181" t="s">
        <v>282</v>
      </c>
      <c r="L119" s="102" t="s">
        <v>221</v>
      </c>
      <c r="M119" s="98" t="s">
        <v>39</v>
      </c>
      <c r="N119" s="98" t="s">
        <v>40</v>
      </c>
      <c r="O119" s="173">
        <v>1</v>
      </c>
      <c r="P119" s="174"/>
      <c r="Q119" s="174"/>
    </row>
    <row r="120" spans="1:18" customHeight="1" ht="17.25" s="180" customFormat="1">
      <c r="A120" s="170">
        <v>108</v>
      </c>
      <c r="B120" s="181" t="s">
        <v>291</v>
      </c>
      <c r="C120" s="96" t="s">
        <v>219</v>
      </c>
      <c r="D120" s="184">
        <v>39240</v>
      </c>
      <c r="E120" s="97"/>
      <c r="F120" s="98">
        <v>1</v>
      </c>
      <c r="G120" s="98" t="s">
        <v>36</v>
      </c>
      <c r="H120" s="96">
        <v>13</v>
      </c>
      <c r="I120" s="99"/>
      <c r="J120" s="110"/>
      <c r="K120" s="181" t="s">
        <v>292</v>
      </c>
      <c r="L120" s="102" t="s">
        <v>221</v>
      </c>
      <c r="M120" s="98" t="s">
        <v>39</v>
      </c>
      <c r="N120" s="98" t="s">
        <v>40</v>
      </c>
      <c r="O120" s="173">
        <v>1</v>
      </c>
      <c r="P120" s="174"/>
      <c r="Q120" s="174"/>
    </row>
    <row r="121" spans="1:18" customHeight="1" ht="17.25" s="176" customFormat="1">
      <c r="A121" s="170">
        <v>109</v>
      </c>
      <c r="B121" s="181" t="s">
        <v>293</v>
      </c>
      <c r="C121" s="96" t="s">
        <v>219</v>
      </c>
      <c r="D121" s="184">
        <v>39240</v>
      </c>
      <c r="E121" s="97"/>
      <c r="F121" s="98">
        <v>1</v>
      </c>
      <c r="G121" s="98" t="s">
        <v>36</v>
      </c>
      <c r="H121" s="98">
        <v>12</v>
      </c>
      <c r="I121" s="99"/>
      <c r="J121" s="110"/>
      <c r="K121" s="181" t="s">
        <v>252</v>
      </c>
      <c r="L121" s="102" t="s">
        <v>221</v>
      </c>
      <c r="M121" s="98" t="s">
        <v>39</v>
      </c>
      <c r="N121" s="98" t="s">
        <v>40</v>
      </c>
      <c r="O121" s="173">
        <v>1</v>
      </c>
      <c r="P121" s="174"/>
      <c r="Q121" s="175"/>
    </row>
    <row r="122" spans="1:18" customHeight="1" ht="17.25" s="179" customFormat="1">
      <c r="A122" s="170">
        <v>110</v>
      </c>
      <c r="B122" s="181" t="s">
        <v>294</v>
      </c>
      <c r="C122" s="96" t="s">
        <v>219</v>
      </c>
      <c r="D122" s="184">
        <v>39083</v>
      </c>
      <c r="E122" s="97">
        <v>1</v>
      </c>
      <c r="F122" s="98"/>
      <c r="G122" s="98" t="s">
        <v>36</v>
      </c>
      <c r="H122" s="96">
        <v>13</v>
      </c>
      <c r="I122" s="99"/>
      <c r="J122" s="110"/>
      <c r="K122" s="181" t="s">
        <v>295</v>
      </c>
      <c r="L122" s="102" t="s">
        <v>221</v>
      </c>
      <c r="M122" s="98" t="s">
        <v>39</v>
      </c>
      <c r="N122" s="98" t="s">
        <v>40</v>
      </c>
      <c r="O122" s="173">
        <v>1</v>
      </c>
      <c r="P122" s="174"/>
      <c r="Q122" s="174"/>
    </row>
    <row r="123" spans="1:18" customHeight="1" ht="17.25" s="180" customFormat="1">
      <c r="A123" s="170">
        <v>111</v>
      </c>
      <c r="B123" s="181" t="s">
        <v>296</v>
      </c>
      <c r="C123" s="96" t="s">
        <v>219</v>
      </c>
      <c r="D123" s="184" t="s">
        <v>297</v>
      </c>
      <c r="E123" s="97"/>
      <c r="F123" s="98">
        <v>1</v>
      </c>
      <c r="G123" s="98" t="s">
        <v>36</v>
      </c>
      <c r="H123" s="96">
        <v>13</v>
      </c>
      <c r="I123" s="99"/>
      <c r="J123" s="110"/>
      <c r="K123" s="181" t="s">
        <v>131</v>
      </c>
      <c r="L123" s="102" t="s">
        <v>221</v>
      </c>
      <c r="M123" s="98" t="s">
        <v>39</v>
      </c>
      <c r="N123" s="98" t="s">
        <v>40</v>
      </c>
      <c r="O123" s="173">
        <v>1</v>
      </c>
      <c r="P123" s="174"/>
      <c r="Q123" s="174"/>
    </row>
    <row r="124" spans="1:18" customHeight="1" ht="17.25" s="176" customFormat="1">
      <c r="A124" s="170">
        <v>112</v>
      </c>
      <c r="B124" s="181" t="s">
        <v>298</v>
      </c>
      <c r="C124" s="96" t="s">
        <v>219</v>
      </c>
      <c r="D124" s="184">
        <v>39118</v>
      </c>
      <c r="E124" s="97">
        <v>1</v>
      </c>
      <c r="F124" s="98"/>
      <c r="G124" s="98" t="s">
        <v>36</v>
      </c>
      <c r="H124" s="96">
        <v>13</v>
      </c>
      <c r="I124" s="99"/>
      <c r="J124" s="107"/>
      <c r="K124" s="181" t="s">
        <v>128</v>
      </c>
      <c r="L124" s="102" t="s">
        <v>221</v>
      </c>
      <c r="M124" s="98" t="s">
        <v>39</v>
      </c>
      <c r="N124" s="98" t="s">
        <v>40</v>
      </c>
      <c r="O124" s="173">
        <v>1</v>
      </c>
      <c r="P124" s="174"/>
      <c r="Q124" s="175"/>
    </row>
    <row r="125" spans="1:18" customHeight="1" ht="17.25" s="179" customFormat="1">
      <c r="A125" s="170">
        <v>113</v>
      </c>
      <c r="B125" s="181" t="s">
        <v>299</v>
      </c>
      <c r="C125" s="96" t="s">
        <v>219</v>
      </c>
      <c r="D125" s="184" t="s">
        <v>300</v>
      </c>
      <c r="E125" s="97"/>
      <c r="F125" s="98">
        <v>1</v>
      </c>
      <c r="G125" s="98" t="s">
        <v>36</v>
      </c>
      <c r="H125" s="96">
        <v>13</v>
      </c>
      <c r="I125" s="99"/>
      <c r="J125" s="110"/>
      <c r="K125" s="181" t="s">
        <v>158</v>
      </c>
      <c r="L125" s="102" t="s">
        <v>221</v>
      </c>
      <c r="M125" s="98" t="s">
        <v>39</v>
      </c>
      <c r="N125" s="98" t="s">
        <v>40</v>
      </c>
      <c r="O125" s="173">
        <v>1</v>
      </c>
      <c r="P125" s="174"/>
      <c r="Q125" s="174"/>
    </row>
    <row r="126" spans="1:18" customHeight="1" ht="17.25" s="180" customFormat="1">
      <c r="A126" s="170">
        <v>114</v>
      </c>
      <c r="B126" s="181" t="s">
        <v>301</v>
      </c>
      <c r="C126" s="96" t="s">
        <v>219</v>
      </c>
      <c r="D126" s="184">
        <v>39356</v>
      </c>
      <c r="E126" s="97"/>
      <c r="F126" s="98">
        <v>1</v>
      </c>
      <c r="G126" s="98" t="s">
        <v>36</v>
      </c>
      <c r="H126" s="98">
        <v>12</v>
      </c>
      <c r="I126" s="99"/>
      <c r="J126" s="110"/>
      <c r="K126" s="181" t="s">
        <v>302</v>
      </c>
      <c r="L126" s="102" t="s">
        <v>221</v>
      </c>
      <c r="M126" s="98" t="s">
        <v>39</v>
      </c>
      <c r="N126" s="98" t="s">
        <v>40</v>
      </c>
      <c r="O126" s="173">
        <v>1</v>
      </c>
      <c r="P126" s="174"/>
      <c r="Q126" s="174"/>
    </row>
    <row r="127" spans="1:18" customHeight="1" ht="17.25" s="176" customFormat="1">
      <c r="A127" s="170">
        <v>115</v>
      </c>
      <c r="B127" s="181" t="s">
        <v>303</v>
      </c>
      <c r="C127" s="96" t="s">
        <v>219</v>
      </c>
      <c r="D127" s="184">
        <v>39267</v>
      </c>
      <c r="E127" s="97"/>
      <c r="F127" s="98">
        <v>1</v>
      </c>
      <c r="G127" s="98" t="s">
        <v>36</v>
      </c>
      <c r="H127" s="98">
        <v>12</v>
      </c>
      <c r="I127" s="99"/>
      <c r="J127" s="110"/>
      <c r="K127" s="181" t="s">
        <v>304</v>
      </c>
      <c r="L127" s="102" t="s">
        <v>221</v>
      </c>
      <c r="M127" s="98" t="s">
        <v>39</v>
      </c>
      <c r="N127" s="98" t="s">
        <v>40</v>
      </c>
      <c r="O127" s="173">
        <v>1</v>
      </c>
      <c r="P127" s="174"/>
      <c r="Q127" s="175"/>
    </row>
    <row r="128" spans="1:18" customHeight="1" ht="17.25" s="179" customFormat="1">
      <c r="A128" s="170">
        <v>116</v>
      </c>
      <c r="B128" s="181" t="s">
        <v>305</v>
      </c>
      <c r="C128" s="96" t="s">
        <v>219</v>
      </c>
      <c r="D128" s="184" t="s">
        <v>306</v>
      </c>
      <c r="E128" s="97"/>
      <c r="F128" s="98">
        <v>1</v>
      </c>
      <c r="G128" s="98" t="s">
        <v>36</v>
      </c>
      <c r="H128" s="96">
        <v>13</v>
      </c>
      <c r="I128" s="99"/>
      <c r="J128" s="110"/>
      <c r="K128" s="181" t="s">
        <v>307</v>
      </c>
      <c r="L128" s="102" t="s">
        <v>221</v>
      </c>
      <c r="M128" s="98" t="s">
        <v>39</v>
      </c>
      <c r="N128" s="98" t="s">
        <v>40</v>
      </c>
      <c r="O128" s="173">
        <v>1</v>
      </c>
      <c r="P128" s="174"/>
      <c r="Q128" s="174"/>
    </row>
    <row r="129" spans="1:18" customHeight="1" ht="17.25" s="180" customFormat="1">
      <c r="A129" s="170">
        <v>117</v>
      </c>
      <c r="B129" s="181" t="s">
        <v>308</v>
      </c>
      <c r="C129" s="96" t="s">
        <v>219</v>
      </c>
      <c r="D129" s="184">
        <v>39273</v>
      </c>
      <c r="E129" s="97">
        <v>1</v>
      </c>
      <c r="F129" s="98"/>
      <c r="G129" s="98" t="s">
        <v>36</v>
      </c>
      <c r="H129" s="96">
        <v>13</v>
      </c>
      <c r="I129" s="99"/>
      <c r="J129" s="110"/>
      <c r="K129" s="181" t="s">
        <v>309</v>
      </c>
      <c r="L129" s="102" t="s">
        <v>221</v>
      </c>
      <c r="M129" s="98" t="s">
        <v>39</v>
      </c>
      <c r="N129" s="98" t="s">
        <v>40</v>
      </c>
      <c r="O129" s="173">
        <v>1</v>
      </c>
      <c r="P129" s="174"/>
      <c r="Q129" s="174"/>
    </row>
    <row r="130" spans="1:18" customHeight="1" ht="17.25" s="176" customFormat="1">
      <c r="A130" s="170">
        <v>118</v>
      </c>
      <c r="B130" s="181" t="s">
        <v>310</v>
      </c>
      <c r="C130" s="96" t="s">
        <v>311</v>
      </c>
      <c r="D130" s="184">
        <v>39242</v>
      </c>
      <c r="E130" s="97"/>
      <c r="F130" s="98">
        <v>1</v>
      </c>
      <c r="G130" s="98" t="s">
        <v>36</v>
      </c>
      <c r="H130" s="98">
        <v>15</v>
      </c>
      <c r="I130" s="99"/>
      <c r="J130" s="172"/>
      <c r="K130" s="181" t="s">
        <v>312</v>
      </c>
      <c r="L130" s="102" t="s">
        <v>143</v>
      </c>
      <c r="M130" s="98" t="s">
        <v>39</v>
      </c>
      <c r="N130" s="98" t="s">
        <v>40</v>
      </c>
      <c r="O130" s="173">
        <v>1</v>
      </c>
      <c r="P130" s="174"/>
      <c r="Q130" s="175"/>
    </row>
    <row r="131" spans="1:18" customHeight="1" ht="17.25" s="179" customFormat="1">
      <c r="A131" s="170">
        <v>119</v>
      </c>
      <c r="B131" s="181" t="s">
        <v>313</v>
      </c>
      <c r="C131" s="96" t="s">
        <v>311</v>
      </c>
      <c r="D131" s="184">
        <v>39244</v>
      </c>
      <c r="E131" s="97"/>
      <c r="F131" s="98">
        <v>1</v>
      </c>
      <c r="G131" s="98" t="s">
        <v>36</v>
      </c>
      <c r="H131" s="98">
        <v>15</v>
      </c>
      <c r="I131" s="99"/>
      <c r="J131" s="172"/>
      <c r="K131" s="181" t="s">
        <v>314</v>
      </c>
      <c r="L131" s="102" t="s">
        <v>143</v>
      </c>
      <c r="M131" s="98" t="s">
        <v>39</v>
      </c>
      <c r="N131" s="98" t="s">
        <v>40</v>
      </c>
      <c r="O131" s="173">
        <v>1</v>
      </c>
      <c r="P131" s="174"/>
      <c r="Q131" s="174"/>
    </row>
    <row r="132" spans="1:18" customHeight="1" ht="17.25" s="180" customFormat="1">
      <c r="A132" s="170">
        <v>120</v>
      </c>
      <c r="B132" s="181" t="s">
        <v>315</v>
      </c>
      <c r="C132" s="96" t="s">
        <v>311</v>
      </c>
      <c r="D132" s="184" t="s">
        <v>316</v>
      </c>
      <c r="E132" s="97"/>
      <c r="F132" s="98">
        <v>1</v>
      </c>
      <c r="G132" s="98" t="s">
        <v>36</v>
      </c>
      <c r="H132" s="98">
        <v>15</v>
      </c>
      <c r="I132" s="99"/>
      <c r="J132" s="172"/>
      <c r="K132" s="181" t="s">
        <v>87</v>
      </c>
      <c r="L132" s="102" t="s">
        <v>143</v>
      </c>
      <c r="M132" s="98" t="s">
        <v>39</v>
      </c>
      <c r="N132" s="98" t="s">
        <v>40</v>
      </c>
      <c r="O132" s="173">
        <v>1</v>
      </c>
      <c r="P132" s="174"/>
      <c r="Q132" s="174"/>
    </row>
    <row r="133" spans="1:18" customHeight="1" ht="17.25" s="176" customFormat="1">
      <c r="A133" s="170">
        <v>121</v>
      </c>
      <c r="B133" s="181" t="s">
        <v>315</v>
      </c>
      <c r="C133" s="96" t="s">
        <v>311</v>
      </c>
      <c r="D133" s="184">
        <v>39145</v>
      </c>
      <c r="E133" s="97"/>
      <c r="F133" s="98">
        <v>1</v>
      </c>
      <c r="G133" s="98" t="s">
        <v>36</v>
      </c>
      <c r="H133" s="98">
        <v>15</v>
      </c>
      <c r="I133" s="99"/>
      <c r="J133" s="172"/>
      <c r="K133" s="181" t="s">
        <v>317</v>
      </c>
      <c r="L133" s="102" t="s">
        <v>143</v>
      </c>
      <c r="M133" s="98" t="s">
        <v>39</v>
      </c>
      <c r="N133" s="98" t="s">
        <v>40</v>
      </c>
      <c r="O133" s="173">
        <v>1</v>
      </c>
      <c r="P133" s="174"/>
      <c r="Q133" s="175"/>
    </row>
    <row r="134" spans="1:18" customHeight="1" ht="17.25" s="179" customFormat="1">
      <c r="A134" s="170">
        <v>122</v>
      </c>
      <c r="B134" s="181" t="s">
        <v>222</v>
      </c>
      <c r="C134" s="96" t="s">
        <v>311</v>
      </c>
      <c r="D134" s="184" t="s">
        <v>306</v>
      </c>
      <c r="E134" s="97"/>
      <c r="F134" s="98">
        <v>1</v>
      </c>
      <c r="G134" s="98" t="s">
        <v>36</v>
      </c>
      <c r="H134" s="98">
        <v>15</v>
      </c>
      <c r="I134" s="99"/>
      <c r="J134" s="172"/>
      <c r="K134" s="181" t="s">
        <v>55</v>
      </c>
      <c r="L134" s="102" t="s">
        <v>143</v>
      </c>
      <c r="M134" s="98" t="s">
        <v>39</v>
      </c>
      <c r="N134" s="98" t="s">
        <v>40</v>
      </c>
      <c r="O134" s="173">
        <v>1</v>
      </c>
      <c r="P134" s="174"/>
      <c r="Q134" s="174"/>
    </row>
    <row r="135" spans="1:18" customHeight="1" ht="17.25" s="180" customFormat="1">
      <c r="A135" s="170">
        <v>123</v>
      </c>
      <c r="B135" s="181" t="s">
        <v>318</v>
      </c>
      <c r="C135" s="96" t="s">
        <v>311</v>
      </c>
      <c r="D135" s="184">
        <v>39088</v>
      </c>
      <c r="E135" s="97"/>
      <c r="F135" s="98">
        <v>1</v>
      </c>
      <c r="G135" s="98" t="s">
        <v>36</v>
      </c>
      <c r="H135" s="98">
        <v>14</v>
      </c>
      <c r="I135" s="99"/>
      <c r="J135" s="172"/>
      <c r="K135" s="181" t="s">
        <v>319</v>
      </c>
      <c r="L135" s="104" t="s">
        <v>148</v>
      </c>
      <c r="M135" s="98" t="s">
        <v>39</v>
      </c>
      <c r="N135" s="98" t="s">
        <v>40</v>
      </c>
      <c r="O135" s="173">
        <v>1</v>
      </c>
      <c r="P135" s="174"/>
      <c r="Q135" s="174"/>
    </row>
    <row r="136" spans="1:18" customHeight="1" ht="17.25" s="176" customFormat="1">
      <c r="A136" s="170">
        <v>124</v>
      </c>
      <c r="B136" s="181" t="s">
        <v>320</v>
      </c>
      <c r="C136" s="96" t="s">
        <v>311</v>
      </c>
      <c r="D136" s="184">
        <v>39267</v>
      </c>
      <c r="E136" s="97">
        <v>1</v>
      </c>
      <c r="F136" s="98"/>
      <c r="G136" s="98" t="s">
        <v>36</v>
      </c>
      <c r="H136" s="98">
        <v>15</v>
      </c>
      <c r="I136" s="99"/>
      <c r="J136" s="172"/>
      <c r="K136" s="181" t="s">
        <v>180</v>
      </c>
      <c r="L136" s="102" t="s">
        <v>143</v>
      </c>
      <c r="M136" s="98" t="s">
        <v>39</v>
      </c>
      <c r="N136" s="98" t="s">
        <v>40</v>
      </c>
      <c r="O136" s="173">
        <v>1</v>
      </c>
      <c r="P136" s="174"/>
      <c r="Q136" s="175"/>
    </row>
    <row r="137" spans="1:18" customHeight="1" ht="17.25" s="179" customFormat="1">
      <c r="A137" s="170">
        <v>125</v>
      </c>
      <c r="B137" s="181" t="s">
        <v>321</v>
      </c>
      <c r="C137" s="96" t="s">
        <v>311</v>
      </c>
      <c r="D137" s="184" t="s">
        <v>322</v>
      </c>
      <c r="E137" s="97">
        <v>1</v>
      </c>
      <c r="F137" s="98"/>
      <c r="G137" s="98" t="s">
        <v>36</v>
      </c>
      <c r="H137" s="98">
        <v>15</v>
      </c>
      <c r="I137" s="99"/>
      <c r="J137" s="172"/>
      <c r="K137" s="181" t="s">
        <v>323</v>
      </c>
      <c r="L137" s="102" t="s">
        <v>143</v>
      </c>
      <c r="M137" s="98" t="s">
        <v>39</v>
      </c>
      <c r="N137" s="98" t="s">
        <v>40</v>
      </c>
      <c r="O137" s="173">
        <v>1</v>
      </c>
      <c r="P137" s="174"/>
      <c r="Q137" s="174"/>
    </row>
    <row r="138" spans="1:18" customHeight="1" ht="17.25" s="180" customFormat="1">
      <c r="A138" s="170">
        <v>126</v>
      </c>
      <c r="B138" s="181" t="s">
        <v>149</v>
      </c>
      <c r="C138" s="96" t="s">
        <v>311</v>
      </c>
      <c r="D138" s="184">
        <v>39206</v>
      </c>
      <c r="E138" s="97">
        <v>1</v>
      </c>
      <c r="F138" s="98"/>
      <c r="G138" s="98" t="s">
        <v>36</v>
      </c>
      <c r="H138" s="98">
        <v>15</v>
      </c>
      <c r="I138" s="99"/>
      <c r="J138" s="172"/>
      <c r="K138" s="181" t="s">
        <v>324</v>
      </c>
      <c r="L138" s="102" t="s">
        <v>143</v>
      </c>
      <c r="M138" s="98" t="s">
        <v>39</v>
      </c>
      <c r="N138" s="98" t="s">
        <v>40</v>
      </c>
      <c r="O138" s="173">
        <v>1</v>
      </c>
      <c r="P138" s="174"/>
      <c r="Q138" s="174"/>
    </row>
    <row r="139" spans="1:18" customHeight="1" ht="17.25" s="176" customFormat="1">
      <c r="A139" s="170">
        <v>127</v>
      </c>
      <c r="B139" s="181" t="s">
        <v>325</v>
      </c>
      <c r="C139" s="96" t="s">
        <v>311</v>
      </c>
      <c r="D139" s="184">
        <v>39356</v>
      </c>
      <c r="E139" s="97"/>
      <c r="F139" s="98">
        <v>1</v>
      </c>
      <c r="G139" s="98" t="s">
        <v>36</v>
      </c>
      <c r="H139" s="98">
        <v>15</v>
      </c>
      <c r="I139" s="99"/>
      <c r="J139" s="172"/>
      <c r="K139" s="181" t="s">
        <v>326</v>
      </c>
      <c r="L139" s="102" t="s">
        <v>143</v>
      </c>
      <c r="M139" s="98" t="s">
        <v>39</v>
      </c>
      <c r="N139" s="98" t="s">
        <v>40</v>
      </c>
      <c r="O139" s="173">
        <v>1</v>
      </c>
      <c r="P139" s="174"/>
      <c r="Q139" s="175"/>
    </row>
    <row r="140" spans="1:18" customHeight="1" ht="17.25" s="179" customFormat="1">
      <c r="A140" s="170">
        <v>128</v>
      </c>
      <c r="B140" s="181" t="s">
        <v>251</v>
      </c>
      <c r="C140" s="96" t="s">
        <v>311</v>
      </c>
      <c r="D140" s="184" t="s">
        <v>327</v>
      </c>
      <c r="E140" s="97"/>
      <c r="F140" s="98">
        <v>1</v>
      </c>
      <c r="G140" s="98" t="s">
        <v>36</v>
      </c>
      <c r="H140" s="98">
        <v>15</v>
      </c>
      <c r="I140" s="99"/>
      <c r="J140" s="172"/>
      <c r="K140" s="181" t="s">
        <v>328</v>
      </c>
      <c r="L140" s="105" t="s">
        <v>244</v>
      </c>
      <c r="M140" s="98" t="s">
        <v>39</v>
      </c>
      <c r="N140" s="98" t="s">
        <v>40</v>
      </c>
      <c r="O140" s="173">
        <v>1</v>
      </c>
      <c r="P140" s="174"/>
      <c r="Q140" s="174"/>
    </row>
    <row r="141" spans="1:18" customHeight="1" ht="17.25" s="180" customFormat="1">
      <c r="A141" s="170">
        <v>129</v>
      </c>
      <c r="B141" s="181" t="s">
        <v>67</v>
      </c>
      <c r="C141" s="96" t="s">
        <v>311</v>
      </c>
      <c r="D141" s="184">
        <v>39150</v>
      </c>
      <c r="E141" s="97"/>
      <c r="F141" s="98">
        <v>1</v>
      </c>
      <c r="G141" s="98" t="s">
        <v>36</v>
      </c>
      <c r="H141" s="98">
        <v>15</v>
      </c>
      <c r="I141" s="99"/>
      <c r="J141" s="172"/>
      <c r="K141" s="181" t="s">
        <v>156</v>
      </c>
      <c r="L141" s="105" t="s">
        <v>244</v>
      </c>
      <c r="M141" s="98" t="s">
        <v>39</v>
      </c>
      <c r="N141" s="98" t="s">
        <v>40</v>
      </c>
      <c r="O141" s="173">
        <v>1</v>
      </c>
      <c r="P141" s="174"/>
      <c r="Q141" s="174"/>
    </row>
    <row r="142" spans="1:18" customHeight="1" ht="17.25" s="176" customFormat="1">
      <c r="A142" s="170">
        <v>130</v>
      </c>
      <c r="B142" s="181" t="s">
        <v>329</v>
      </c>
      <c r="C142" s="96" t="s">
        <v>311</v>
      </c>
      <c r="D142" s="184">
        <v>39086</v>
      </c>
      <c r="E142" s="97">
        <v>1</v>
      </c>
      <c r="F142" s="98"/>
      <c r="G142" s="98" t="s">
        <v>36</v>
      </c>
      <c r="H142" s="98">
        <v>15</v>
      </c>
      <c r="I142" s="99"/>
      <c r="J142" s="172"/>
      <c r="K142" s="181" t="s">
        <v>330</v>
      </c>
      <c r="L142" s="102" t="s">
        <v>143</v>
      </c>
      <c r="M142" s="98" t="s">
        <v>39</v>
      </c>
      <c r="N142" s="98" t="s">
        <v>40</v>
      </c>
      <c r="O142" s="173">
        <v>1</v>
      </c>
      <c r="P142" s="174"/>
      <c r="Q142" s="175"/>
    </row>
    <row r="143" spans="1:18" customHeight="1" ht="17.25" s="179" customFormat="1">
      <c r="A143" s="170">
        <v>131</v>
      </c>
      <c r="B143" s="181" t="s">
        <v>331</v>
      </c>
      <c r="C143" s="96" t="s">
        <v>311</v>
      </c>
      <c r="D143" s="184">
        <v>39240</v>
      </c>
      <c r="E143" s="97">
        <v>1</v>
      </c>
      <c r="F143" s="98"/>
      <c r="G143" s="98" t="s">
        <v>36</v>
      </c>
      <c r="H143" s="98">
        <v>15</v>
      </c>
      <c r="I143" s="99"/>
      <c r="J143" s="172"/>
      <c r="K143" s="181" t="s">
        <v>332</v>
      </c>
      <c r="L143" s="105" t="s">
        <v>244</v>
      </c>
      <c r="M143" s="98" t="s">
        <v>39</v>
      </c>
      <c r="N143" s="98" t="s">
        <v>40</v>
      </c>
      <c r="O143" s="173">
        <v>1</v>
      </c>
      <c r="P143" s="174"/>
      <c r="Q143" s="174"/>
    </row>
    <row r="144" spans="1:18" customHeight="1" ht="17.25" s="180" customFormat="1">
      <c r="A144" s="170">
        <v>132</v>
      </c>
      <c r="B144" s="181" t="s">
        <v>333</v>
      </c>
      <c r="C144" s="96" t="s">
        <v>311</v>
      </c>
      <c r="D144" s="184" t="s">
        <v>334</v>
      </c>
      <c r="E144" s="97"/>
      <c r="F144" s="98">
        <v>1</v>
      </c>
      <c r="G144" s="98" t="s">
        <v>36</v>
      </c>
      <c r="H144" s="98">
        <v>14</v>
      </c>
      <c r="I144" s="99"/>
      <c r="J144" s="172"/>
      <c r="K144" s="181" t="s">
        <v>335</v>
      </c>
      <c r="L144" s="104" t="s">
        <v>148</v>
      </c>
      <c r="M144" s="98" t="s">
        <v>39</v>
      </c>
      <c r="N144" s="98" t="s">
        <v>40</v>
      </c>
      <c r="O144" s="173">
        <v>1</v>
      </c>
      <c r="P144" s="174"/>
      <c r="Q144" s="174"/>
    </row>
    <row r="145" spans="1:18" customHeight="1" ht="17.25" s="176" customFormat="1">
      <c r="A145" s="170">
        <v>133</v>
      </c>
      <c r="B145" s="181" t="s">
        <v>336</v>
      </c>
      <c r="C145" s="96" t="s">
        <v>311</v>
      </c>
      <c r="D145" s="184">
        <v>39085</v>
      </c>
      <c r="E145" s="97">
        <v>1</v>
      </c>
      <c r="F145" s="98"/>
      <c r="G145" s="98" t="s">
        <v>36</v>
      </c>
      <c r="H145" s="98">
        <v>15</v>
      </c>
      <c r="I145" s="99"/>
      <c r="J145" s="172"/>
      <c r="K145" s="181" t="s">
        <v>337</v>
      </c>
      <c r="L145" s="105" t="s">
        <v>244</v>
      </c>
      <c r="M145" s="98" t="s">
        <v>39</v>
      </c>
      <c r="N145" s="98" t="s">
        <v>40</v>
      </c>
      <c r="O145" s="173">
        <v>1</v>
      </c>
      <c r="P145" s="174"/>
      <c r="Q145" s="175"/>
    </row>
    <row r="146" spans="1:18" customHeight="1" ht="17.25" s="179" customFormat="1">
      <c r="A146" s="170">
        <v>134</v>
      </c>
      <c r="B146" s="181" t="s">
        <v>338</v>
      </c>
      <c r="C146" s="96" t="s">
        <v>311</v>
      </c>
      <c r="D146" s="184">
        <v>39208</v>
      </c>
      <c r="E146" s="97">
        <v>1</v>
      </c>
      <c r="F146" s="98"/>
      <c r="G146" s="98" t="s">
        <v>36</v>
      </c>
      <c r="H146" s="98">
        <v>14</v>
      </c>
      <c r="I146" s="99"/>
      <c r="J146" s="172"/>
      <c r="K146" s="181" t="s">
        <v>339</v>
      </c>
      <c r="L146" s="104" t="s">
        <v>148</v>
      </c>
      <c r="M146" s="98" t="s">
        <v>39</v>
      </c>
      <c r="N146" s="98" t="s">
        <v>40</v>
      </c>
      <c r="O146" s="173">
        <v>1</v>
      </c>
      <c r="P146" s="174"/>
      <c r="Q146" s="174"/>
    </row>
    <row r="147" spans="1:18" customHeight="1" ht="17.25" s="180" customFormat="1">
      <c r="A147" s="170">
        <v>135</v>
      </c>
      <c r="B147" s="181" t="s">
        <v>340</v>
      </c>
      <c r="C147" s="96" t="s">
        <v>311</v>
      </c>
      <c r="D147" s="184">
        <v>39180</v>
      </c>
      <c r="E147" s="97">
        <v>1</v>
      </c>
      <c r="F147" s="98"/>
      <c r="G147" s="98" t="s">
        <v>36</v>
      </c>
      <c r="H147" s="98">
        <v>15</v>
      </c>
      <c r="I147" s="99"/>
      <c r="J147" s="172"/>
      <c r="K147" s="181" t="s">
        <v>252</v>
      </c>
      <c r="L147" s="105" t="s">
        <v>244</v>
      </c>
      <c r="M147" s="98" t="s">
        <v>39</v>
      </c>
      <c r="N147" s="98" t="s">
        <v>40</v>
      </c>
      <c r="O147" s="173">
        <v>1</v>
      </c>
      <c r="P147" s="174"/>
      <c r="Q147" s="174"/>
    </row>
    <row r="148" spans="1:18" customHeight="1" ht="17.25" s="176" customFormat="1">
      <c r="A148" s="170">
        <v>136</v>
      </c>
      <c r="B148" s="181" t="s">
        <v>264</v>
      </c>
      <c r="C148" s="96" t="s">
        <v>311</v>
      </c>
      <c r="D148" s="184" t="s">
        <v>341</v>
      </c>
      <c r="E148" s="97">
        <v>1</v>
      </c>
      <c r="F148" s="98"/>
      <c r="G148" s="98" t="s">
        <v>36</v>
      </c>
      <c r="H148" s="98">
        <v>15</v>
      </c>
      <c r="I148" s="99"/>
      <c r="J148" s="172"/>
      <c r="K148" s="181" t="s">
        <v>342</v>
      </c>
      <c r="L148" s="105" t="s">
        <v>244</v>
      </c>
      <c r="M148" s="98" t="s">
        <v>39</v>
      </c>
      <c r="N148" s="98" t="s">
        <v>40</v>
      </c>
      <c r="O148" s="173">
        <v>1</v>
      </c>
      <c r="P148" s="174"/>
      <c r="Q148" s="175"/>
    </row>
    <row r="149" spans="1:18" customHeight="1" ht="17.25" s="179" customFormat="1">
      <c r="A149" s="170">
        <v>137</v>
      </c>
      <c r="B149" s="181" t="s">
        <v>343</v>
      </c>
      <c r="C149" s="96" t="s">
        <v>311</v>
      </c>
      <c r="D149" s="184" t="s">
        <v>179</v>
      </c>
      <c r="E149" s="97">
        <v>1</v>
      </c>
      <c r="F149" s="97"/>
      <c r="G149" s="185" t="s">
        <v>36</v>
      </c>
      <c r="H149" s="96">
        <v>14</v>
      </c>
      <c r="I149" s="99"/>
      <c r="J149" s="172"/>
      <c r="K149" s="181" t="s">
        <v>344</v>
      </c>
      <c r="L149" s="104" t="s">
        <v>148</v>
      </c>
      <c r="M149" s="98" t="s">
        <v>39</v>
      </c>
      <c r="N149" s="98" t="s">
        <v>40</v>
      </c>
      <c r="O149" s="173">
        <v>1</v>
      </c>
      <c r="P149" s="174"/>
      <c r="Q149" s="174"/>
    </row>
    <row r="150" spans="1:18" customHeight="1" ht="17.25" s="180" customFormat="1">
      <c r="A150" s="170">
        <v>138</v>
      </c>
      <c r="B150" s="181" t="s">
        <v>345</v>
      </c>
      <c r="C150" s="96" t="s">
        <v>311</v>
      </c>
      <c r="D150" s="184">
        <v>39362</v>
      </c>
      <c r="E150" s="97">
        <v>1</v>
      </c>
      <c r="F150" s="97"/>
      <c r="G150" s="185" t="s">
        <v>36</v>
      </c>
      <c r="H150" s="97">
        <v>14</v>
      </c>
      <c r="I150" s="99"/>
      <c r="J150" s="172"/>
      <c r="K150" s="181" t="s">
        <v>346</v>
      </c>
      <c r="L150" s="104" t="s">
        <v>148</v>
      </c>
      <c r="M150" s="98" t="s">
        <v>39</v>
      </c>
      <c r="N150" s="98" t="s">
        <v>40</v>
      </c>
      <c r="O150" s="173">
        <v>1</v>
      </c>
      <c r="P150" s="174"/>
      <c r="Q150" s="174"/>
    </row>
    <row r="151" spans="1:18" customHeight="1" ht="17.25" s="176" customFormat="1">
      <c r="A151" s="170">
        <v>139</v>
      </c>
      <c r="B151" s="181" t="s">
        <v>347</v>
      </c>
      <c r="C151" s="96" t="s">
        <v>311</v>
      </c>
      <c r="D151" s="184" t="s">
        <v>348</v>
      </c>
      <c r="E151" s="97">
        <v>1</v>
      </c>
      <c r="F151" s="97"/>
      <c r="G151" s="185" t="s">
        <v>36</v>
      </c>
      <c r="H151" s="97">
        <v>15</v>
      </c>
      <c r="I151" s="99"/>
      <c r="J151" s="172"/>
      <c r="K151" s="181" t="s">
        <v>349</v>
      </c>
      <c r="L151" s="105" t="s">
        <v>244</v>
      </c>
      <c r="M151" s="98" t="s">
        <v>39</v>
      </c>
      <c r="N151" s="98" t="s">
        <v>40</v>
      </c>
      <c r="O151" s="173">
        <v>1</v>
      </c>
      <c r="P151" s="174"/>
      <c r="Q151" s="175"/>
    </row>
    <row r="152" spans="1:18" customHeight="1" ht="17.25" s="179" customFormat="1">
      <c r="A152" s="170">
        <v>140</v>
      </c>
      <c r="B152" s="181" t="s">
        <v>350</v>
      </c>
      <c r="C152" s="96" t="s">
        <v>311</v>
      </c>
      <c r="D152" s="184" t="s">
        <v>351</v>
      </c>
      <c r="E152" s="97"/>
      <c r="F152" s="97">
        <v>1</v>
      </c>
      <c r="G152" s="185" t="s">
        <v>36</v>
      </c>
      <c r="H152" s="97">
        <v>15</v>
      </c>
      <c r="I152" s="99"/>
      <c r="J152" s="172"/>
      <c r="K152" s="181" t="s">
        <v>352</v>
      </c>
      <c r="L152" s="102" t="s">
        <v>143</v>
      </c>
      <c r="M152" s="98" t="s">
        <v>39</v>
      </c>
      <c r="N152" s="98" t="s">
        <v>40</v>
      </c>
      <c r="O152" s="173">
        <v>1</v>
      </c>
      <c r="P152" s="174"/>
      <c r="Q152" s="174"/>
    </row>
    <row r="153" spans="1:18" customHeight="1" ht="17.25" s="180" customFormat="1">
      <c r="A153" s="170">
        <v>141</v>
      </c>
      <c r="B153" s="181" t="s">
        <v>353</v>
      </c>
      <c r="C153" s="96" t="s">
        <v>311</v>
      </c>
      <c r="D153" s="184">
        <v>39208</v>
      </c>
      <c r="E153" s="97"/>
      <c r="F153" s="97">
        <v>1</v>
      </c>
      <c r="G153" s="185" t="s">
        <v>36</v>
      </c>
      <c r="H153" s="97"/>
      <c r="I153" s="99">
        <v>4.5</v>
      </c>
      <c r="J153" s="172"/>
      <c r="K153" s="181" t="s">
        <v>277</v>
      </c>
      <c r="L153" s="105" t="s">
        <v>354</v>
      </c>
      <c r="M153" s="98" t="s">
        <v>39</v>
      </c>
      <c r="N153" s="98" t="s">
        <v>40</v>
      </c>
      <c r="O153" s="173">
        <v>1</v>
      </c>
      <c r="P153" s="174"/>
      <c r="Q153" s="174"/>
    </row>
    <row r="154" spans="1:18" customHeight="1" ht="17.25" s="176" customFormat="1">
      <c r="A154" s="170">
        <v>142</v>
      </c>
      <c r="B154" s="181" t="s">
        <v>355</v>
      </c>
      <c r="C154" s="96" t="s">
        <v>311</v>
      </c>
      <c r="D154" s="184" t="s">
        <v>356</v>
      </c>
      <c r="E154" s="97"/>
      <c r="F154" s="97">
        <v>1</v>
      </c>
      <c r="G154" s="185" t="s">
        <v>36</v>
      </c>
      <c r="H154" s="97">
        <v>15</v>
      </c>
      <c r="I154" s="99"/>
      <c r="J154" s="172"/>
      <c r="K154" s="181" t="s">
        <v>295</v>
      </c>
      <c r="L154" s="102" t="s">
        <v>143</v>
      </c>
      <c r="M154" s="98" t="s">
        <v>39</v>
      </c>
      <c r="N154" s="98" t="s">
        <v>40</v>
      </c>
      <c r="O154" s="173">
        <v>1</v>
      </c>
      <c r="P154" s="174"/>
      <c r="Q154" s="175"/>
    </row>
    <row r="155" spans="1:18" customHeight="1" ht="17.25" s="179" customFormat="1">
      <c r="A155" s="170">
        <v>143</v>
      </c>
      <c r="B155" s="181" t="s">
        <v>357</v>
      </c>
      <c r="C155" s="96" t="s">
        <v>311</v>
      </c>
      <c r="D155" s="184" t="s">
        <v>358</v>
      </c>
      <c r="E155" s="97"/>
      <c r="F155" s="98">
        <v>1</v>
      </c>
      <c r="G155" s="185" t="s">
        <v>36</v>
      </c>
      <c r="H155" s="97">
        <v>15</v>
      </c>
      <c r="I155" s="99"/>
      <c r="J155" s="172"/>
      <c r="K155" s="181" t="s">
        <v>359</v>
      </c>
      <c r="L155" s="102" t="s">
        <v>143</v>
      </c>
      <c r="M155" s="98" t="s">
        <v>39</v>
      </c>
      <c r="N155" s="98" t="s">
        <v>40</v>
      </c>
      <c r="O155" s="173">
        <v>1</v>
      </c>
      <c r="P155" s="174"/>
      <c r="Q155" s="174"/>
    </row>
    <row r="156" spans="1:18" customHeight="1" ht="17.25" s="180" customFormat="1">
      <c r="A156" s="170">
        <v>144</v>
      </c>
      <c r="B156" s="181" t="s">
        <v>360</v>
      </c>
      <c r="C156" s="96" t="s">
        <v>311</v>
      </c>
      <c r="D156" s="184" t="s">
        <v>361</v>
      </c>
      <c r="E156" s="97">
        <v>1</v>
      </c>
      <c r="F156" s="97"/>
      <c r="G156" s="185" t="s">
        <v>36</v>
      </c>
      <c r="H156" s="97">
        <v>15</v>
      </c>
      <c r="I156" s="99"/>
      <c r="J156" s="172"/>
      <c r="K156" s="181" t="s">
        <v>362</v>
      </c>
      <c r="L156" s="102" t="s">
        <v>143</v>
      </c>
      <c r="M156" s="98" t="s">
        <v>39</v>
      </c>
      <c r="N156" s="98" t="s">
        <v>40</v>
      </c>
      <c r="O156" s="173">
        <v>1</v>
      </c>
      <c r="P156" s="174"/>
      <c r="Q156" s="174"/>
    </row>
    <row r="157" spans="1:18" customHeight="1" ht="17.25" s="176" customFormat="1">
      <c r="A157" s="170">
        <v>145</v>
      </c>
      <c r="B157" s="181" t="s">
        <v>363</v>
      </c>
      <c r="C157" s="96" t="s">
        <v>311</v>
      </c>
      <c r="D157" s="184" t="s">
        <v>210</v>
      </c>
      <c r="E157" s="97"/>
      <c r="F157" s="98">
        <v>1</v>
      </c>
      <c r="G157" s="185" t="s">
        <v>36</v>
      </c>
      <c r="H157" s="97">
        <v>15</v>
      </c>
      <c r="I157" s="99"/>
      <c r="J157" s="172"/>
      <c r="K157" s="181" t="s">
        <v>364</v>
      </c>
      <c r="L157" s="105" t="s">
        <v>244</v>
      </c>
      <c r="M157" s="98" t="s">
        <v>39</v>
      </c>
      <c r="N157" s="98" t="s">
        <v>40</v>
      </c>
      <c r="O157" s="173">
        <v>1</v>
      </c>
      <c r="P157" s="174"/>
      <c r="Q157" s="175"/>
    </row>
    <row r="158" spans="1:18" customHeight="1" ht="17.25" s="179" customFormat="1">
      <c r="A158" s="170">
        <v>146</v>
      </c>
      <c r="B158" s="181" t="s">
        <v>365</v>
      </c>
      <c r="C158" s="96" t="s">
        <v>311</v>
      </c>
      <c r="D158" s="184">
        <v>39175</v>
      </c>
      <c r="E158" s="97"/>
      <c r="F158" s="98">
        <v>1</v>
      </c>
      <c r="G158" s="185" t="s">
        <v>36</v>
      </c>
      <c r="H158" s="97"/>
      <c r="I158" s="99">
        <v>5</v>
      </c>
      <c r="J158" s="172"/>
      <c r="K158" s="181" t="s">
        <v>366</v>
      </c>
      <c r="L158" s="106" t="s">
        <v>139</v>
      </c>
      <c r="M158" s="98" t="s">
        <v>39</v>
      </c>
      <c r="N158" s="98" t="s">
        <v>40</v>
      </c>
      <c r="O158" s="173">
        <v>1</v>
      </c>
      <c r="P158" s="174"/>
      <c r="Q158" s="174"/>
    </row>
    <row r="159" spans="1:18" customHeight="1" ht="17.25" s="180" customFormat="1">
      <c r="A159" s="170">
        <v>147</v>
      </c>
      <c r="B159" s="181" t="s">
        <v>98</v>
      </c>
      <c r="C159" s="96" t="s">
        <v>311</v>
      </c>
      <c r="D159" s="184">
        <v>39328</v>
      </c>
      <c r="E159" s="97"/>
      <c r="F159" s="97">
        <v>1</v>
      </c>
      <c r="G159" s="185" t="s">
        <v>36</v>
      </c>
      <c r="H159" s="97">
        <v>15</v>
      </c>
      <c r="I159" s="99"/>
      <c r="J159" s="172"/>
      <c r="K159" s="181" t="s">
        <v>367</v>
      </c>
      <c r="L159" s="102" t="s">
        <v>143</v>
      </c>
      <c r="M159" s="98" t="s">
        <v>39</v>
      </c>
      <c r="N159" s="98" t="s">
        <v>40</v>
      </c>
      <c r="O159" s="173">
        <v>1</v>
      </c>
      <c r="P159" s="174"/>
      <c r="Q159" s="174"/>
    </row>
    <row r="160" spans="1:18" customHeight="1" ht="17.25" s="176" customFormat="1">
      <c r="A160" s="170">
        <v>148</v>
      </c>
      <c r="B160" s="181" t="s">
        <v>368</v>
      </c>
      <c r="C160" s="96" t="s">
        <v>311</v>
      </c>
      <c r="D160" s="184" t="s">
        <v>123</v>
      </c>
      <c r="E160" s="97">
        <v>1</v>
      </c>
      <c r="F160" s="98"/>
      <c r="G160" s="185" t="s">
        <v>36</v>
      </c>
      <c r="H160" s="97">
        <v>15</v>
      </c>
      <c r="I160" s="99"/>
      <c r="J160" s="172"/>
      <c r="K160" s="181" t="s">
        <v>369</v>
      </c>
      <c r="L160" s="105" t="s">
        <v>244</v>
      </c>
      <c r="M160" s="98" t="s">
        <v>39</v>
      </c>
      <c r="N160" s="98" t="s">
        <v>40</v>
      </c>
      <c r="O160" s="173">
        <v>1</v>
      </c>
      <c r="P160" s="174"/>
      <c r="Q160" s="175"/>
    </row>
    <row r="161" spans="1:18" customHeight="1" ht="17.25" s="179" customFormat="1">
      <c r="A161" s="170">
        <v>149</v>
      </c>
      <c r="B161" s="181" t="s">
        <v>370</v>
      </c>
      <c r="C161" s="96" t="s">
        <v>311</v>
      </c>
      <c r="D161" s="184" t="s">
        <v>371</v>
      </c>
      <c r="E161" s="97">
        <v>1</v>
      </c>
      <c r="F161" s="98"/>
      <c r="G161" s="185" t="s">
        <v>36</v>
      </c>
      <c r="H161" s="97">
        <v>15</v>
      </c>
      <c r="I161" s="99"/>
      <c r="J161" s="172"/>
      <c r="K161" s="181" t="s">
        <v>372</v>
      </c>
      <c r="L161" s="102" t="s">
        <v>143</v>
      </c>
      <c r="M161" s="98" t="s">
        <v>39</v>
      </c>
      <c r="N161" s="98" t="s">
        <v>40</v>
      </c>
      <c r="O161" s="173">
        <v>1</v>
      </c>
      <c r="P161" s="174"/>
      <c r="Q161" s="174"/>
    </row>
    <row r="162" spans="1:18" customHeight="1" ht="17.25" s="180" customFormat="1">
      <c r="A162" s="170">
        <v>150</v>
      </c>
      <c r="B162" s="181" t="s">
        <v>373</v>
      </c>
      <c r="C162" s="96" t="s">
        <v>311</v>
      </c>
      <c r="D162" s="184" t="s">
        <v>374</v>
      </c>
      <c r="E162" s="97"/>
      <c r="F162" s="98">
        <v>1</v>
      </c>
      <c r="G162" s="185" t="s">
        <v>36</v>
      </c>
      <c r="H162" s="97">
        <v>15</v>
      </c>
      <c r="I162" s="99"/>
      <c r="J162" s="172"/>
      <c r="K162" s="181" t="s">
        <v>187</v>
      </c>
      <c r="L162" s="102" t="s">
        <v>143</v>
      </c>
      <c r="M162" s="98" t="s">
        <v>39</v>
      </c>
      <c r="N162" s="98" t="s">
        <v>40</v>
      </c>
      <c r="O162" s="173">
        <v>1</v>
      </c>
      <c r="P162" s="174"/>
      <c r="Q162" s="174"/>
    </row>
    <row r="163" spans="1:18" customHeight="1" ht="17.25" s="176" customFormat="1">
      <c r="A163" s="170">
        <v>151</v>
      </c>
      <c r="B163" s="181" t="s">
        <v>375</v>
      </c>
      <c r="C163" s="96" t="s">
        <v>311</v>
      </c>
      <c r="D163" s="184" t="s">
        <v>376</v>
      </c>
      <c r="E163" s="97">
        <v>1</v>
      </c>
      <c r="F163" s="98"/>
      <c r="G163" s="185" t="s">
        <v>36</v>
      </c>
      <c r="H163" s="97">
        <v>15</v>
      </c>
      <c r="I163" s="99"/>
      <c r="J163" s="172"/>
      <c r="K163" s="181" t="s">
        <v>377</v>
      </c>
      <c r="L163" s="102" t="s">
        <v>143</v>
      </c>
      <c r="M163" s="98" t="s">
        <v>39</v>
      </c>
      <c r="N163" s="98" t="s">
        <v>40</v>
      </c>
      <c r="O163" s="173">
        <v>1</v>
      </c>
      <c r="P163" s="174"/>
      <c r="Q163" s="175"/>
    </row>
    <row r="164" spans="1:18" customHeight="1" ht="17.25" s="179" customFormat="1">
      <c r="A164" s="170">
        <v>152</v>
      </c>
      <c r="B164" s="181" t="s">
        <v>378</v>
      </c>
      <c r="C164" s="96" t="s">
        <v>311</v>
      </c>
      <c r="D164" s="184" t="s">
        <v>379</v>
      </c>
      <c r="E164" s="97"/>
      <c r="F164" s="97">
        <v>1</v>
      </c>
      <c r="G164" s="185" t="s">
        <v>36</v>
      </c>
      <c r="H164" s="97">
        <v>15</v>
      </c>
      <c r="I164" s="99"/>
      <c r="J164" s="172"/>
      <c r="K164" s="181" t="s">
        <v>85</v>
      </c>
      <c r="L164" s="102" t="s">
        <v>143</v>
      </c>
      <c r="M164" s="98" t="s">
        <v>39</v>
      </c>
      <c r="N164" s="98" t="s">
        <v>40</v>
      </c>
      <c r="O164" s="173">
        <v>1</v>
      </c>
      <c r="P164" s="174"/>
      <c r="Q164" s="174"/>
    </row>
    <row r="165" spans="1:18" customHeight="1" ht="17.25" s="180" customFormat="1">
      <c r="A165" s="170">
        <v>153</v>
      </c>
      <c r="B165" s="181" t="s">
        <v>380</v>
      </c>
      <c r="C165" s="96" t="s">
        <v>311</v>
      </c>
      <c r="D165" s="184" t="s">
        <v>351</v>
      </c>
      <c r="E165" s="97"/>
      <c r="F165" s="97">
        <v>1</v>
      </c>
      <c r="G165" s="185" t="s">
        <v>36</v>
      </c>
      <c r="H165" s="97">
        <v>15</v>
      </c>
      <c r="I165" s="99"/>
      <c r="J165" s="172"/>
      <c r="K165" s="181" t="s">
        <v>352</v>
      </c>
      <c r="L165" s="102" t="s">
        <v>143</v>
      </c>
      <c r="M165" s="98" t="s">
        <v>39</v>
      </c>
      <c r="N165" s="98" t="s">
        <v>40</v>
      </c>
      <c r="O165" s="173">
        <v>1</v>
      </c>
      <c r="P165" s="174"/>
      <c r="Q165" s="174"/>
      <c r="R165" s="180" t="str">
        <f>94+180</f>
        <v>0</v>
      </c>
    </row>
    <row r="166" spans="1:18" customHeight="1" ht="17.25" s="176" customFormat="1">
      <c r="A166" s="170">
        <v>154</v>
      </c>
      <c r="B166" s="181" t="s">
        <v>381</v>
      </c>
      <c r="C166" s="96" t="s">
        <v>311</v>
      </c>
      <c r="D166" s="184" t="s">
        <v>35</v>
      </c>
      <c r="E166" s="97">
        <v>1</v>
      </c>
      <c r="F166" s="98"/>
      <c r="G166" s="98" t="s">
        <v>36</v>
      </c>
      <c r="H166" s="98">
        <v>15</v>
      </c>
      <c r="I166" s="99"/>
      <c r="J166" s="172"/>
      <c r="K166" s="181" t="s">
        <v>382</v>
      </c>
      <c r="L166" s="105" t="s">
        <v>244</v>
      </c>
      <c r="M166" s="98" t="s">
        <v>39</v>
      </c>
      <c r="N166" s="98" t="s">
        <v>40</v>
      </c>
      <c r="O166" s="173">
        <v>1</v>
      </c>
      <c r="P166" s="174"/>
      <c r="Q166" s="175"/>
    </row>
    <row r="167" spans="1:18" customHeight="1" ht="17.25" s="179" customFormat="1">
      <c r="A167" s="170">
        <v>155</v>
      </c>
      <c r="B167" s="181" t="s">
        <v>383</v>
      </c>
      <c r="C167" s="96" t="s">
        <v>311</v>
      </c>
      <c r="D167" s="184" t="s">
        <v>384</v>
      </c>
      <c r="E167" s="97">
        <v>1</v>
      </c>
      <c r="F167" s="98"/>
      <c r="G167" s="98" t="s">
        <v>36</v>
      </c>
      <c r="H167" s="98">
        <v>15</v>
      </c>
      <c r="I167" s="99"/>
      <c r="J167" s="172"/>
      <c r="K167" s="181" t="s">
        <v>385</v>
      </c>
      <c r="L167" s="102" t="s">
        <v>143</v>
      </c>
      <c r="M167" s="98" t="s">
        <v>39</v>
      </c>
      <c r="N167" s="98" t="s">
        <v>40</v>
      </c>
      <c r="O167" s="173">
        <v>1</v>
      </c>
      <c r="P167" s="174"/>
      <c r="Q167" s="174"/>
    </row>
    <row r="168" spans="1:18" customHeight="1" ht="17.25" s="180" customFormat="1">
      <c r="A168" s="170">
        <v>156</v>
      </c>
      <c r="B168" s="181" t="s">
        <v>386</v>
      </c>
      <c r="C168" s="96" t="s">
        <v>311</v>
      </c>
      <c r="D168" s="184">
        <v>39115</v>
      </c>
      <c r="E168" s="97"/>
      <c r="F168" s="98">
        <v>1</v>
      </c>
      <c r="G168" s="98" t="s">
        <v>36</v>
      </c>
      <c r="H168" s="98">
        <v>12</v>
      </c>
      <c r="I168" s="99"/>
      <c r="J168" s="172"/>
      <c r="K168" s="181" t="s">
        <v>387</v>
      </c>
      <c r="L168" s="102" t="s">
        <v>221</v>
      </c>
      <c r="M168" s="98" t="s">
        <v>39</v>
      </c>
      <c r="N168" s="98" t="s">
        <v>40</v>
      </c>
      <c r="O168" s="173">
        <v>1</v>
      </c>
      <c r="P168" s="174"/>
      <c r="Q168" s="174"/>
    </row>
    <row r="169" spans="1:18" customHeight="1" ht="17.25" s="176" customFormat="1">
      <c r="A169" s="170">
        <v>157</v>
      </c>
      <c r="B169" s="181" t="s">
        <v>388</v>
      </c>
      <c r="C169" s="96" t="s">
        <v>311</v>
      </c>
      <c r="D169" s="184">
        <v>39303</v>
      </c>
      <c r="E169" s="97"/>
      <c r="F169" s="98">
        <v>1</v>
      </c>
      <c r="G169" s="98" t="s">
        <v>36</v>
      </c>
      <c r="H169" s="98">
        <v>15</v>
      </c>
      <c r="I169" s="99"/>
      <c r="J169" s="172"/>
      <c r="K169" s="181" t="s">
        <v>389</v>
      </c>
      <c r="L169" s="105" t="s">
        <v>244</v>
      </c>
      <c r="M169" s="98" t="s">
        <v>39</v>
      </c>
      <c r="N169" s="98" t="s">
        <v>40</v>
      </c>
      <c r="O169" s="173">
        <v>1</v>
      </c>
      <c r="P169" s="174"/>
      <c r="Q169" s="175"/>
    </row>
    <row r="170" spans="1:18" customHeight="1" ht="17.25" s="179" customFormat="1">
      <c r="A170" s="170">
        <v>158</v>
      </c>
      <c r="B170" s="181" t="s">
        <v>390</v>
      </c>
      <c r="C170" s="96" t="s">
        <v>311</v>
      </c>
      <c r="D170" s="184">
        <v>39234</v>
      </c>
      <c r="E170" s="97"/>
      <c r="F170" s="98">
        <v>1</v>
      </c>
      <c r="G170" s="98" t="s">
        <v>36</v>
      </c>
      <c r="H170" s="98">
        <v>12</v>
      </c>
      <c r="I170" s="99"/>
      <c r="J170" s="172"/>
      <c r="K170" s="181" t="s">
        <v>248</v>
      </c>
      <c r="L170" s="102" t="s">
        <v>221</v>
      </c>
      <c r="M170" s="98" t="s">
        <v>39</v>
      </c>
      <c r="N170" s="98" t="s">
        <v>40</v>
      </c>
      <c r="O170" s="173">
        <v>1</v>
      </c>
      <c r="P170" s="174"/>
      <c r="Q170" s="174"/>
    </row>
    <row r="171" spans="1:18" customHeight="1" ht="17.25" s="180" customFormat="1">
      <c r="A171" s="170">
        <v>159</v>
      </c>
      <c r="B171" s="181" t="s">
        <v>391</v>
      </c>
      <c r="C171" s="96" t="s">
        <v>311</v>
      </c>
      <c r="D171" s="184" t="s">
        <v>392</v>
      </c>
      <c r="E171" s="97"/>
      <c r="F171" s="98">
        <v>1</v>
      </c>
      <c r="G171" s="98" t="s">
        <v>36</v>
      </c>
      <c r="H171" s="98">
        <v>12</v>
      </c>
      <c r="I171" s="99"/>
      <c r="J171" s="172"/>
      <c r="K171" s="181" t="s">
        <v>393</v>
      </c>
      <c r="L171" s="102" t="s">
        <v>221</v>
      </c>
      <c r="M171" s="98" t="s">
        <v>39</v>
      </c>
      <c r="N171" s="98" t="s">
        <v>40</v>
      </c>
      <c r="O171" s="173">
        <v>1</v>
      </c>
      <c r="P171" s="174"/>
      <c r="Q171" s="174"/>
    </row>
    <row r="172" spans="1:18" customHeight="1" ht="17.25" s="176" customFormat="1">
      <c r="A172" s="170">
        <v>160</v>
      </c>
      <c r="B172" s="181" t="s">
        <v>394</v>
      </c>
      <c r="C172" s="96" t="s">
        <v>311</v>
      </c>
      <c r="D172" s="184" t="s">
        <v>395</v>
      </c>
      <c r="E172" s="97">
        <v>1</v>
      </c>
      <c r="F172" s="98"/>
      <c r="G172" s="98" t="s">
        <v>36</v>
      </c>
      <c r="H172" s="98">
        <v>14</v>
      </c>
      <c r="I172" s="99"/>
      <c r="J172" s="172"/>
      <c r="K172" s="181" t="s">
        <v>396</v>
      </c>
      <c r="L172" s="104" t="s">
        <v>148</v>
      </c>
      <c r="M172" s="98" t="s">
        <v>39</v>
      </c>
      <c r="N172" s="98" t="s">
        <v>40</v>
      </c>
      <c r="O172" s="173">
        <v>1</v>
      </c>
      <c r="P172" s="174"/>
      <c r="Q172" s="175"/>
    </row>
    <row r="173" spans="1:18" customHeight="1" ht="17.25" s="179" customFormat="1">
      <c r="A173" s="170">
        <v>161</v>
      </c>
      <c r="B173" s="181" t="s">
        <v>397</v>
      </c>
      <c r="C173" s="96" t="s">
        <v>311</v>
      </c>
      <c r="D173" s="184">
        <v>39423</v>
      </c>
      <c r="E173" s="97">
        <v>1</v>
      </c>
      <c r="F173" s="98"/>
      <c r="G173" s="98" t="s">
        <v>36</v>
      </c>
      <c r="H173" s="98">
        <v>15</v>
      </c>
      <c r="I173" s="99"/>
      <c r="J173" s="172"/>
      <c r="K173" s="181" t="s">
        <v>398</v>
      </c>
      <c r="L173" s="102" t="s">
        <v>143</v>
      </c>
      <c r="M173" s="98" t="s">
        <v>39</v>
      </c>
      <c r="N173" s="98" t="s">
        <v>40</v>
      </c>
      <c r="O173" s="173">
        <v>1</v>
      </c>
      <c r="P173" s="174"/>
      <c r="Q173" s="174"/>
    </row>
    <row r="174" spans="1:18" customHeight="1" ht="17.25" s="180" customFormat="1">
      <c r="A174" s="170">
        <v>162</v>
      </c>
      <c r="B174" s="186" t="s">
        <v>399</v>
      </c>
      <c r="C174" s="187" t="s">
        <v>311</v>
      </c>
      <c r="D174" s="188">
        <v>39124</v>
      </c>
      <c r="E174" s="189"/>
      <c r="F174" s="190">
        <v>1</v>
      </c>
      <c r="G174" s="190" t="s">
        <v>36</v>
      </c>
      <c r="H174" s="190">
        <v>12</v>
      </c>
      <c r="I174" s="191"/>
      <c r="J174" s="192"/>
      <c r="K174" s="186" t="s">
        <v>180</v>
      </c>
      <c r="L174" s="193" t="s">
        <v>221</v>
      </c>
      <c r="M174" s="190" t="s">
        <v>39</v>
      </c>
      <c r="N174" s="190" t="s">
        <v>40</v>
      </c>
      <c r="O174" s="194">
        <v>1</v>
      </c>
      <c r="P174" s="195"/>
      <c r="Q174" s="195"/>
    </row>
    <row r="175" spans="1:18" customHeight="1" ht="17.25" s="176" customFormat="1">
      <c r="A175" s="170">
        <v>163</v>
      </c>
      <c r="B175" s="95" t="s">
        <v>400</v>
      </c>
      <c r="C175" s="96" t="s">
        <v>401</v>
      </c>
      <c r="D175" s="127" t="s">
        <v>402</v>
      </c>
      <c r="E175" s="97"/>
      <c r="F175" s="98">
        <v>1</v>
      </c>
      <c r="G175" s="98" t="s">
        <v>36</v>
      </c>
      <c r="H175" s="98">
        <v>16.5</v>
      </c>
      <c r="I175" s="99"/>
      <c r="J175" s="172"/>
      <c r="K175" s="100" t="s">
        <v>196</v>
      </c>
      <c r="L175" s="101" t="s">
        <v>197</v>
      </c>
      <c r="M175" s="98" t="s">
        <v>39</v>
      </c>
      <c r="N175" s="98" t="s">
        <v>40</v>
      </c>
      <c r="O175" s="173">
        <v>1</v>
      </c>
      <c r="P175" s="174"/>
      <c r="Q175" s="175"/>
    </row>
    <row r="176" spans="1:18" customHeight="1" ht="17.25" s="179" customFormat="1">
      <c r="A176" s="170">
        <v>164</v>
      </c>
      <c r="B176" s="95" t="s">
        <v>403</v>
      </c>
      <c r="C176" s="96" t="s">
        <v>401</v>
      </c>
      <c r="D176" s="128" t="s">
        <v>404</v>
      </c>
      <c r="E176" s="97"/>
      <c r="F176" s="98">
        <v>1</v>
      </c>
      <c r="G176" s="98" t="s">
        <v>36</v>
      </c>
      <c r="H176" s="98">
        <v>11.5</v>
      </c>
      <c r="I176" s="99"/>
      <c r="J176" s="172"/>
      <c r="K176" s="100" t="s">
        <v>405</v>
      </c>
      <c r="L176" s="102" t="s">
        <v>52</v>
      </c>
      <c r="M176" s="98" t="s">
        <v>39</v>
      </c>
      <c r="N176" s="98" t="s">
        <v>40</v>
      </c>
      <c r="O176" s="173">
        <v>1</v>
      </c>
      <c r="P176" s="174"/>
      <c r="Q176" s="174"/>
    </row>
    <row r="177" spans="1:18" customHeight="1" ht="17.25" s="180" customFormat="1">
      <c r="A177" s="170">
        <v>165</v>
      </c>
      <c r="B177" s="95" t="s">
        <v>406</v>
      </c>
      <c r="C177" s="96" t="s">
        <v>401</v>
      </c>
      <c r="D177" s="128" t="s">
        <v>407</v>
      </c>
      <c r="E177" s="97"/>
      <c r="F177" s="98">
        <v>1</v>
      </c>
      <c r="G177" s="98" t="s">
        <v>36</v>
      </c>
      <c r="H177" s="98">
        <v>12</v>
      </c>
      <c r="I177" s="99"/>
      <c r="J177" s="172"/>
      <c r="K177" s="100" t="s">
        <v>408</v>
      </c>
      <c r="L177" s="103" t="s">
        <v>38</v>
      </c>
      <c r="M177" s="98" t="s">
        <v>39</v>
      </c>
      <c r="N177" s="98" t="s">
        <v>40</v>
      </c>
      <c r="O177" s="173">
        <v>1</v>
      </c>
      <c r="P177" s="174"/>
      <c r="Q177" s="174"/>
    </row>
    <row r="178" spans="1:18" customHeight="1" ht="17.25" s="176" customFormat="1">
      <c r="A178" s="170">
        <v>166</v>
      </c>
      <c r="B178" s="95" t="s">
        <v>320</v>
      </c>
      <c r="C178" s="96" t="s">
        <v>401</v>
      </c>
      <c r="D178" s="129" t="s">
        <v>409</v>
      </c>
      <c r="E178" s="97">
        <v>1</v>
      </c>
      <c r="F178" s="98"/>
      <c r="G178" s="98" t="s">
        <v>36</v>
      </c>
      <c r="H178" s="98">
        <v>14</v>
      </c>
      <c r="I178" s="99"/>
      <c r="J178" s="172"/>
      <c r="K178" s="100" t="s">
        <v>342</v>
      </c>
      <c r="L178" s="104" t="s">
        <v>148</v>
      </c>
      <c r="M178" s="98" t="s">
        <v>39</v>
      </c>
      <c r="N178" s="98" t="s">
        <v>40</v>
      </c>
      <c r="O178" s="173">
        <v>1</v>
      </c>
      <c r="P178" s="174"/>
      <c r="Q178" s="175"/>
    </row>
    <row r="179" spans="1:18" customHeight="1" ht="17.25" s="179" customFormat="1">
      <c r="A179" s="170">
        <v>167</v>
      </c>
      <c r="B179" s="95" t="s">
        <v>410</v>
      </c>
      <c r="C179" s="96" t="s">
        <v>401</v>
      </c>
      <c r="D179" s="127" t="s">
        <v>411</v>
      </c>
      <c r="E179" s="97"/>
      <c r="F179" s="98">
        <v>1</v>
      </c>
      <c r="G179" s="98" t="s">
        <v>36</v>
      </c>
      <c r="H179" s="98">
        <v>14</v>
      </c>
      <c r="I179" s="99"/>
      <c r="J179" s="172"/>
      <c r="K179" s="100" t="s">
        <v>85</v>
      </c>
      <c r="L179" s="102" t="s">
        <v>221</v>
      </c>
      <c r="M179" s="98" t="s">
        <v>39</v>
      </c>
      <c r="N179" s="98" t="s">
        <v>40</v>
      </c>
      <c r="O179" s="173">
        <v>1</v>
      </c>
      <c r="P179" s="174"/>
      <c r="Q179" s="174"/>
    </row>
    <row r="180" spans="1:18" customHeight="1" ht="17.25" s="180" customFormat="1">
      <c r="A180" s="170">
        <v>168</v>
      </c>
      <c r="B180" s="95" t="s">
        <v>412</v>
      </c>
      <c r="C180" s="96" t="s">
        <v>401</v>
      </c>
      <c r="D180" s="129" t="s">
        <v>413</v>
      </c>
      <c r="E180" s="97"/>
      <c r="F180" s="98">
        <v>1</v>
      </c>
      <c r="G180" s="98" t="s">
        <v>36</v>
      </c>
      <c r="H180" s="98">
        <v>18.5</v>
      </c>
      <c r="I180" s="98"/>
      <c r="J180" s="172"/>
      <c r="K180" s="100" t="s">
        <v>414</v>
      </c>
      <c r="L180" s="105" t="s">
        <v>49</v>
      </c>
      <c r="M180" s="98" t="s">
        <v>39</v>
      </c>
      <c r="N180" s="98" t="s">
        <v>40</v>
      </c>
      <c r="O180" s="173">
        <v>1</v>
      </c>
      <c r="P180" s="174"/>
      <c r="Q180" s="174"/>
    </row>
    <row r="181" spans="1:18" customHeight="1" ht="17.25" s="176" customFormat="1">
      <c r="A181" s="170">
        <v>169</v>
      </c>
      <c r="B181" s="95" t="s">
        <v>415</v>
      </c>
      <c r="C181" s="96" t="s">
        <v>401</v>
      </c>
      <c r="D181" s="130" t="s">
        <v>416</v>
      </c>
      <c r="E181" s="97">
        <v>1</v>
      </c>
      <c r="F181" s="98"/>
      <c r="G181" s="98" t="s">
        <v>36</v>
      </c>
      <c r="H181" s="98"/>
      <c r="I181" s="98">
        <v>4.5</v>
      </c>
      <c r="J181" s="172"/>
      <c r="K181" s="100" t="s">
        <v>214</v>
      </c>
      <c r="L181" s="106" t="s">
        <v>417</v>
      </c>
      <c r="M181" s="98" t="s">
        <v>39</v>
      </c>
      <c r="N181" s="98" t="s">
        <v>40</v>
      </c>
      <c r="O181" s="173">
        <v>1</v>
      </c>
      <c r="P181" s="174"/>
      <c r="Q181" s="175"/>
    </row>
    <row r="182" spans="1:18" customHeight="1" ht="17.25" s="179" customFormat="1">
      <c r="A182" s="170">
        <v>170</v>
      </c>
      <c r="B182" s="95" t="s">
        <v>418</v>
      </c>
      <c r="C182" s="96" t="s">
        <v>401</v>
      </c>
      <c r="D182" s="131" t="s">
        <v>419</v>
      </c>
      <c r="E182" s="97"/>
      <c r="F182" s="98">
        <v>1</v>
      </c>
      <c r="G182" s="98" t="s">
        <v>36</v>
      </c>
      <c r="H182" s="98">
        <v>24</v>
      </c>
      <c r="I182" s="98"/>
      <c r="J182" s="172"/>
      <c r="K182" s="100" t="s">
        <v>420</v>
      </c>
      <c r="L182" s="102" t="s">
        <v>56</v>
      </c>
      <c r="M182" s="98" t="s">
        <v>39</v>
      </c>
      <c r="N182" s="98" t="s">
        <v>40</v>
      </c>
      <c r="O182" s="173">
        <v>1</v>
      </c>
      <c r="P182" s="174"/>
      <c r="Q182" s="174"/>
    </row>
    <row r="183" spans="1:18" customHeight="1" ht="17.25" s="180" customFormat="1">
      <c r="A183" s="170">
        <v>171</v>
      </c>
      <c r="B183" s="95" t="s">
        <v>421</v>
      </c>
      <c r="C183" s="96" t="s">
        <v>401</v>
      </c>
      <c r="D183" s="129" t="s">
        <v>422</v>
      </c>
      <c r="E183" s="97">
        <v>1</v>
      </c>
      <c r="F183" s="98"/>
      <c r="G183" s="98" t="s">
        <v>36</v>
      </c>
      <c r="H183" s="98">
        <v>15</v>
      </c>
      <c r="I183" s="98"/>
      <c r="J183" s="172"/>
      <c r="K183" s="100" t="s">
        <v>423</v>
      </c>
      <c r="L183" s="102" t="s">
        <v>143</v>
      </c>
      <c r="M183" s="98" t="s">
        <v>39</v>
      </c>
      <c r="N183" s="98" t="s">
        <v>40</v>
      </c>
      <c r="O183" s="173">
        <v>1</v>
      </c>
      <c r="P183" s="174"/>
      <c r="Q183" s="174"/>
    </row>
    <row r="184" spans="1:18" customHeight="1" ht="17.25" s="176" customFormat="1">
      <c r="A184" s="170">
        <v>172</v>
      </c>
      <c r="B184" s="95" t="s">
        <v>424</v>
      </c>
      <c r="C184" s="96" t="s">
        <v>401</v>
      </c>
      <c r="D184" s="131" t="s">
        <v>425</v>
      </c>
      <c r="E184" s="97"/>
      <c r="F184" s="98">
        <v>1</v>
      </c>
      <c r="G184" s="98" t="s">
        <v>36</v>
      </c>
      <c r="H184" s="98">
        <v>11.5</v>
      </c>
      <c r="I184" s="98"/>
      <c r="J184" s="172"/>
      <c r="K184" s="100" t="s">
        <v>426</v>
      </c>
      <c r="L184" s="102" t="s">
        <v>52</v>
      </c>
      <c r="M184" s="98" t="s">
        <v>39</v>
      </c>
      <c r="N184" s="98" t="s">
        <v>40</v>
      </c>
      <c r="O184" s="173">
        <v>1</v>
      </c>
      <c r="P184" s="174"/>
      <c r="Q184" s="175"/>
    </row>
    <row r="185" spans="1:18" customHeight="1" ht="17.25" s="179" customFormat="1">
      <c r="A185" s="170">
        <v>173</v>
      </c>
      <c r="B185" s="95" t="s">
        <v>427</v>
      </c>
      <c r="C185" s="96" t="s">
        <v>401</v>
      </c>
      <c r="D185" s="132" t="s">
        <v>428</v>
      </c>
      <c r="E185" s="97"/>
      <c r="F185" s="98">
        <v>1</v>
      </c>
      <c r="G185" s="98" t="s">
        <v>36</v>
      </c>
      <c r="H185" s="98">
        <v>15.3</v>
      </c>
      <c r="I185" s="98"/>
      <c r="J185" s="172"/>
      <c r="K185" s="100" t="s">
        <v>429</v>
      </c>
      <c r="L185" s="105" t="s">
        <v>244</v>
      </c>
      <c r="M185" s="98" t="s">
        <v>39</v>
      </c>
      <c r="N185" s="98" t="s">
        <v>40</v>
      </c>
      <c r="O185" s="173">
        <v>1</v>
      </c>
      <c r="P185" s="174"/>
      <c r="Q185" s="174"/>
    </row>
    <row r="186" spans="1:18" customHeight="1" ht="17.25" s="180" customFormat="1">
      <c r="A186" s="170">
        <v>174</v>
      </c>
      <c r="B186" s="95" t="s">
        <v>430</v>
      </c>
      <c r="C186" s="96" t="s">
        <v>401</v>
      </c>
      <c r="D186" s="127" t="s">
        <v>239</v>
      </c>
      <c r="E186" s="97"/>
      <c r="F186" s="98">
        <v>1</v>
      </c>
      <c r="G186" s="98" t="s">
        <v>36</v>
      </c>
      <c r="H186" s="98">
        <v>15</v>
      </c>
      <c r="I186" s="98"/>
      <c r="J186" s="172"/>
      <c r="K186" s="100" t="s">
        <v>295</v>
      </c>
      <c r="L186" s="105" t="s">
        <v>244</v>
      </c>
      <c r="M186" s="98" t="s">
        <v>39</v>
      </c>
      <c r="N186" s="98" t="s">
        <v>40</v>
      </c>
      <c r="O186" s="173">
        <v>1</v>
      </c>
      <c r="P186" s="174"/>
      <c r="Q186" s="174"/>
    </row>
    <row r="187" spans="1:18" customHeight="1" ht="17.25" s="176" customFormat="1">
      <c r="A187" s="170">
        <v>175</v>
      </c>
      <c r="B187" s="95" t="s">
        <v>431</v>
      </c>
      <c r="C187" s="96" t="s">
        <v>401</v>
      </c>
      <c r="D187" s="127" t="s">
        <v>432</v>
      </c>
      <c r="E187" s="97"/>
      <c r="F187" s="98">
        <v>1</v>
      </c>
      <c r="G187" s="98" t="s">
        <v>36</v>
      </c>
      <c r="H187" s="98">
        <v>24</v>
      </c>
      <c r="I187" s="98"/>
      <c r="J187" s="172"/>
      <c r="K187" s="100" t="s">
        <v>433</v>
      </c>
      <c r="L187" s="102" t="s">
        <v>56</v>
      </c>
      <c r="M187" s="98" t="s">
        <v>39</v>
      </c>
      <c r="N187" s="98" t="s">
        <v>40</v>
      </c>
      <c r="O187" s="173">
        <v>1</v>
      </c>
      <c r="P187" s="174"/>
      <c r="Q187" s="175"/>
    </row>
    <row r="188" spans="1:18" customHeight="1" ht="17.25" s="179" customFormat="1">
      <c r="A188" s="170">
        <v>176</v>
      </c>
      <c r="B188" s="95" t="s">
        <v>434</v>
      </c>
      <c r="C188" s="96" t="s">
        <v>401</v>
      </c>
      <c r="D188" s="128" t="s">
        <v>435</v>
      </c>
      <c r="E188" s="97">
        <v>1</v>
      </c>
      <c r="F188" s="98"/>
      <c r="G188" s="98" t="s">
        <v>36</v>
      </c>
      <c r="H188" s="98">
        <v>11.5</v>
      </c>
      <c r="I188" s="98"/>
      <c r="J188" s="172"/>
      <c r="K188" s="100" t="s">
        <v>436</v>
      </c>
      <c r="L188" s="102" t="s">
        <v>52</v>
      </c>
      <c r="M188" s="98" t="s">
        <v>39</v>
      </c>
      <c r="N188" s="98" t="s">
        <v>40</v>
      </c>
      <c r="O188" s="173">
        <v>1</v>
      </c>
      <c r="P188" s="174"/>
      <c r="Q188" s="174"/>
    </row>
    <row r="189" spans="1:18" customHeight="1" ht="17.25" s="180" customFormat="1">
      <c r="A189" s="170">
        <v>177</v>
      </c>
      <c r="B189" s="95" t="s">
        <v>437</v>
      </c>
      <c r="C189" s="96" t="s">
        <v>401</v>
      </c>
      <c r="D189" s="132" t="s">
        <v>438</v>
      </c>
      <c r="E189" s="97">
        <v>1</v>
      </c>
      <c r="F189" s="98"/>
      <c r="G189" s="98" t="s">
        <v>36</v>
      </c>
      <c r="H189" s="98">
        <v>18.5</v>
      </c>
      <c r="I189" s="98"/>
      <c r="J189" s="172"/>
      <c r="K189" s="100" t="s">
        <v>439</v>
      </c>
      <c r="L189" s="105" t="s">
        <v>49</v>
      </c>
      <c r="M189" s="98" t="s">
        <v>39</v>
      </c>
      <c r="N189" s="98" t="s">
        <v>40</v>
      </c>
      <c r="O189" s="173">
        <v>1</v>
      </c>
      <c r="P189" s="174"/>
      <c r="Q189" s="174"/>
    </row>
    <row r="190" spans="1:18" customHeight="1" ht="17.25" s="176" customFormat="1">
      <c r="A190" s="170">
        <v>178</v>
      </c>
      <c r="B190" s="95" t="s">
        <v>346</v>
      </c>
      <c r="C190" s="96" t="s">
        <v>401</v>
      </c>
      <c r="D190" s="129" t="s">
        <v>440</v>
      </c>
      <c r="E190" s="97">
        <v>1</v>
      </c>
      <c r="F190" s="98"/>
      <c r="G190" s="98" t="s">
        <v>36</v>
      </c>
      <c r="H190" s="98">
        <v>14</v>
      </c>
      <c r="I190" s="98"/>
      <c r="J190" s="172"/>
      <c r="K190" s="100" t="s">
        <v>266</v>
      </c>
      <c r="L190" s="102" t="s">
        <v>221</v>
      </c>
      <c r="M190" s="98" t="s">
        <v>39</v>
      </c>
      <c r="N190" s="98" t="s">
        <v>40</v>
      </c>
      <c r="O190" s="173">
        <v>1</v>
      </c>
      <c r="P190" s="174"/>
      <c r="Q190" s="175"/>
    </row>
    <row r="191" spans="1:18" customHeight="1" ht="17.25" s="179" customFormat="1">
      <c r="A191" s="170">
        <v>179</v>
      </c>
      <c r="B191" s="95" t="s">
        <v>441</v>
      </c>
      <c r="C191" s="96" t="s">
        <v>401</v>
      </c>
      <c r="D191" s="129" t="s">
        <v>442</v>
      </c>
      <c r="E191" s="97"/>
      <c r="F191" s="98">
        <v>1</v>
      </c>
      <c r="G191" s="98" t="s">
        <v>36</v>
      </c>
      <c r="H191" s="98">
        <v>15</v>
      </c>
      <c r="I191" s="98"/>
      <c r="J191" s="172"/>
      <c r="K191" s="100" t="s">
        <v>443</v>
      </c>
      <c r="L191" s="102" t="s">
        <v>143</v>
      </c>
      <c r="M191" s="98" t="s">
        <v>39</v>
      </c>
      <c r="N191" s="98" t="s">
        <v>40</v>
      </c>
      <c r="O191" s="173">
        <v>1</v>
      </c>
      <c r="P191" s="174"/>
      <c r="Q191" s="174"/>
    </row>
    <row r="192" spans="1:18" customHeight="1" ht="17.25" s="180" customFormat="1">
      <c r="A192" s="170">
        <v>180</v>
      </c>
      <c r="B192" s="107" t="s">
        <v>444</v>
      </c>
      <c r="C192" s="96" t="s">
        <v>401</v>
      </c>
      <c r="D192" s="133" t="s">
        <v>445</v>
      </c>
      <c r="E192" s="97">
        <v>1</v>
      </c>
      <c r="F192" s="98"/>
      <c r="G192" s="98" t="s">
        <v>36</v>
      </c>
      <c r="H192" s="98">
        <v>14</v>
      </c>
      <c r="I192" s="98"/>
      <c r="J192" s="172"/>
      <c r="K192" s="107" t="s">
        <v>446</v>
      </c>
      <c r="L192" s="102" t="s">
        <v>221</v>
      </c>
      <c r="M192" s="98" t="s">
        <v>39</v>
      </c>
      <c r="N192" s="98" t="s">
        <v>40</v>
      </c>
      <c r="O192" s="173">
        <v>1</v>
      </c>
      <c r="P192" s="174"/>
      <c r="Q192" s="174"/>
    </row>
    <row r="193" spans="1:18" customHeight="1" ht="17.25" s="176" customFormat="1">
      <c r="A193" s="170">
        <v>181</v>
      </c>
      <c r="B193" s="95" t="s">
        <v>447</v>
      </c>
      <c r="C193" s="96" t="s">
        <v>401</v>
      </c>
      <c r="D193" s="128" t="s">
        <v>448</v>
      </c>
      <c r="E193" s="97">
        <v>1</v>
      </c>
      <c r="F193" s="98"/>
      <c r="G193" s="98" t="s">
        <v>36</v>
      </c>
      <c r="H193" s="98">
        <v>12</v>
      </c>
      <c r="I193" s="96"/>
      <c r="J193" s="172"/>
      <c r="K193" s="100" t="s">
        <v>112</v>
      </c>
      <c r="L193" s="103" t="s">
        <v>38</v>
      </c>
      <c r="M193" s="98" t="s">
        <v>39</v>
      </c>
      <c r="N193" s="98" t="s">
        <v>40</v>
      </c>
      <c r="O193" s="173">
        <v>1</v>
      </c>
      <c r="P193" s="174"/>
      <c r="Q193" s="175"/>
    </row>
    <row r="194" spans="1:18" customHeight="1" ht="17.25" s="179" customFormat="1">
      <c r="A194" s="170">
        <v>182</v>
      </c>
      <c r="B194" s="95" t="s">
        <v>449</v>
      </c>
      <c r="C194" s="96" t="s">
        <v>401</v>
      </c>
      <c r="D194" s="131" t="s">
        <v>450</v>
      </c>
      <c r="E194" s="97"/>
      <c r="F194" s="98">
        <v>1</v>
      </c>
      <c r="G194" s="98" t="s">
        <v>36</v>
      </c>
      <c r="H194" s="98">
        <v>12</v>
      </c>
      <c r="I194" s="98"/>
      <c r="J194" s="172"/>
      <c r="K194" s="100" t="s">
        <v>76</v>
      </c>
      <c r="L194" s="103" t="s">
        <v>38</v>
      </c>
      <c r="M194" s="98" t="s">
        <v>39</v>
      </c>
      <c r="N194" s="98" t="s">
        <v>40</v>
      </c>
      <c r="O194" s="173">
        <v>1</v>
      </c>
      <c r="P194" s="174"/>
      <c r="Q194" s="174"/>
    </row>
    <row r="195" spans="1:18" customHeight="1" ht="17.25" s="180" customFormat="1">
      <c r="A195" s="170">
        <v>183</v>
      </c>
      <c r="B195" s="95" t="s">
        <v>451</v>
      </c>
      <c r="C195" s="96" t="s">
        <v>401</v>
      </c>
      <c r="D195" s="129" t="s">
        <v>452</v>
      </c>
      <c r="E195" s="97"/>
      <c r="F195" s="98">
        <v>1</v>
      </c>
      <c r="G195" s="98" t="s">
        <v>36</v>
      </c>
      <c r="H195" s="98">
        <v>14</v>
      </c>
      <c r="I195" s="97"/>
      <c r="J195" s="172"/>
      <c r="K195" s="100" t="s">
        <v>72</v>
      </c>
      <c r="L195" s="102" t="s">
        <v>221</v>
      </c>
      <c r="M195" s="98" t="s">
        <v>39</v>
      </c>
      <c r="N195" s="98" t="s">
        <v>40</v>
      </c>
      <c r="O195" s="173">
        <v>1</v>
      </c>
      <c r="P195" s="174"/>
      <c r="Q195" s="174"/>
    </row>
    <row r="196" spans="1:18" customHeight="1" ht="17.25" s="176" customFormat="1">
      <c r="A196" s="170">
        <v>184</v>
      </c>
      <c r="B196" s="95" t="s">
        <v>453</v>
      </c>
      <c r="C196" s="96" t="s">
        <v>401</v>
      </c>
      <c r="D196" s="130" t="s">
        <v>454</v>
      </c>
      <c r="E196" s="97">
        <v>1</v>
      </c>
      <c r="F196" s="98"/>
      <c r="G196" s="98" t="s">
        <v>36</v>
      </c>
      <c r="H196" s="98">
        <v>11.5</v>
      </c>
      <c r="I196" s="97"/>
      <c r="J196" s="172"/>
      <c r="K196" s="100" t="s">
        <v>455</v>
      </c>
      <c r="L196" s="102" t="s">
        <v>52</v>
      </c>
      <c r="M196" s="98" t="s">
        <v>39</v>
      </c>
      <c r="N196" s="98" t="s">
        <v>40</v>
      </c>
      <c r="O196" s="173">
        <v>1</v>
      </c>
      <c r="P196" s="174"/>
      <c r="Q196" s="175"/>
    </row>
    <row r="197" spans="1:18" customHeight="1" ht="17.25" s="179" customFormat="1">
      <c r="A197" s="170">
        <v>185</v>
      </c>
      <c r="B197" s="95" t="s">
        <v>456</v>
      </c>
      <c r="C197" s="96" t="s">
        <v>401</v>
      </c>
      <c r="D197" s="128" t="s">
        <v>457</v>
      </c>
      <c r="E197" s="97"/>
      <c r="F197" s="98">
        <v>1</v>
      </c>
      <c r="G197" s="98" t="s">
        <v>36</v>
      </c>
      <c r="H197" s="98">
        <v>11.5</v>
      </c>
      <c r="I197" s="97"/>
      <c r="J197" s="172"/>
      <c r="K197" s="100" t="s">
        <v>128</v>
      </c>
      <c r="L197" s="102" t="s">
        <v>52</v>
      </c>
      <c r="M197" s="98" t="s">
        <v>39</v>
      </c>
      <c r="N197" s="98" t="s">
        <v>40</v>
      </c>
      <c r="O197" s="173">
        <v>1</v>
      </c>
      <c r="P197" s="174"/>
      <c r="Q197" s="174"/>
    </row>
    <row r="198" spans="1:18" customHeight="1" ht="17.25" s="180" customFormat="1">
      <c r="A198" s="170">
        <v>186</v>
      </c>
      <c r="B198" s="95" t="s">
        <v>458</v>
      </c>
      <c r="C198" s="96" t="s">
        <v>401</v>
      </c>
      <c r="D198" s="132" t="s">
        <v>459</v>
      </c>
      <c r="E198" s="97"/>
      <c r="F198" s="98">
        <v>1</v>
      </c>
      <c r="G198" s="98" t="s">
        <v>36</v>
      </c>
      <c r="H198" s="98">
        <v>15</v>
      </c>
      <c r="I198" s="98"/>
      <c r="J198" s="172"/>
      <c r="K198" s="100" t="s">
        <v>460</v>
      </c>
      <c r="L198" s="102" t="s">
        <v>143</v>
      </c>
      <c r="M198" s="98" t="s">
        <v>39</v>
      </c>
      <c r="N198" s="98" t="s">
        <v>40</v>
      </c>
      <c r="O198" s="173">
        <v>1</v>
      </c>
      <c r="P198" s="174"/>
      <c r="Q198" s="174"/>
    </row>
    <row r="199" spans="1:18" customHeight="1" ht="17.25" s="176" customFormat="1">
      <c r="A199" s="170">
        <v>187</v>
      </c>
      <c r="B199" s="95" t="s">
        <v>461</v>
      </c>
      <c r="C199" s="96" t="s">
        <v>401</v>
      </c>
      <c r="D199" s="132" t="s">
        <v>462</v>
      </c>
      <c r="E199" s="97"/>
      <c r="F199" s="98">
        <v>1</v>
      </c>
      <c r="G199" s="98" t="s">
        <v>36</v>
      </c>
      <c r="H199" s="98">
        <v>15.3</v>
      </c>
      <c r="I199" s="98"/>
      <c r="J199" s="172"/>
      <c r="K199" s="100" t="s">
        <v>319</v>
      </c>
      <c r="L199" s="105" t="s">
        <v>244</v>
      </c>
      <c r="M199" s="98" t="s">
        <v>39</v>
      </c>
      <c r="N199" s="98" t="s">
        <v>40</v>
      </c>
      <c r="O199" s="173">
        <v>1</v>
      </c>
      <c r="P199" s="174"/>
      <c r="Q199" s="175"/>
    </row>
    <row r="200" spans="1:18" customHeight="1" ht="17.25" s="180" customFormat="1">
      <c r="A200" s="170">
        <v>188</v>
      </c>
      <c r="B200" s="95" t="s">
        <v>463</v>
      </c>
      <c r="C200" s="96" t="s">
        <v>401</v>
      </c>
      <c r="D200" s="127" t="s">
        <v>464</v>
      </c>
      <c r="E200" s="97">
        <v>1</v>
      </c>
      <c r="F200" s="98"/>
      <c r="G200" s="98" t="s">
        <v>36</v>
      </c>
      <c r="H200" s="98">
        <v>12</v>
      </c>
      <c r="I200" s="96"/>
      <c r="J200" s="172"/>
      <c r="K200" s="100" t="s">
        <v>62</v>
      </c>
      <c r="L200" s="103" t="s">
        <v>38</v>
      </c>
      <c r="M200" s="98" t="s">
        <v>39</v>
      </c>
      <c r="N200" s="98" t="s">
        <v>40</v>
      </c>
      <c r="O200" s="173">
        <v>1</v>
      </c>
      <c r="P200" s="174"/>
      <c r="Q200" s="174"/>
    </row>
    <row r="201" spans="1:18" customHeight="1" ht="17.25" s="179" customFormat="1">
      <c r="A201" s="170">
        <v>189</v>
      </c>
      <c r="B201" s="95" t="s">
        <v>465</v>
      </c>
      <c r="C201" s="96" t="s">
        <v>401</v>
      </c>
      <c r="D201" s="128" t="s">
        <v>466</v>
      </c>
      <c r="E201" s="108"/>
      <c r="F201" s="98">
        <v>1</v>
      </c>
      <c r="G201" s="98" t="s">
        <v>36</v>
      </c>
      <c r="H201" s="98">
        <v>12</v>
      </c>
      <c r="I201" s="96"/>
      <c r="J201" s="172"/>
      <c r="K201" s="100" t="s">
        <v>467</v>
      </c>
      <c r="L201" s="103" t="s">
        <v>38</v>
      </c>
      <c r="M201" s="98" t="s">
        <v>39</v>
      </c>
      <c r="N201" s="98" t="s">
        <v>40</v>
      </c>
      <c r="O201" s="173">
        <v>1</v>
      </c>
      <c r="P201" s="174"/>
      <c r="Q201" s="174"/>
    </row>
    <row r="202" spans="1:18" customHeight="1" ht="17.25" s="180" customFormat="1">
      <c r="A202" s="170">
        <v>190</v>
      </c>
      <c r="B202" s="95" t="s">
        <v>468</v>
      </c>
      <c r="C202" s="96" t="s">
        <v>401</v>
      </c>
      <c r="D202" s="129" t="s">
        <v>469</v>
      </c>
      <c r="E202" s="97">
        <v>1</v>
      </c>
      <c r="F202" s="98"/>
      <c r="G202" s="98" t="s">
        <v>36</v>
      </c>
      <c r="H202" s="98">
        <v>14</v>
      </c>
      <c r="I202" s="96"/>
      <c r="J202" s="172"/>
      <c r="K202" s="100" t="s">
        <v>255</v>
      </c>
      <c r="L202" s="102" t="s">
        <v>221</v>
      </c>
      <c r="M202" s="98" t="s">
        <v>39</v>
      </c>
      <c r="N202" s="98" t="s">
        <v>40</v>
      </c>
      <c r="O202" s="173">
        <v>1</v>
      </c>
      <c r="P202" s="174"/>
      <c r="Q202" s="174"/>
    </row>
    <row r="203" spans="1:18" customHeight="1" ht="17.25" s="176" customFormat="1">
      <c r="A203" s="170">
        <v>191</v>
      </c>
      <c r="B203" s="95" t="s">
        <v>309</v>
      </c>
      <c r="C203" s="96" t="s">
        <v>401</v>
      </c>
      <c r="D203" s="132" t="s">
        <v>470</v>
      </c>
      <c r="E203" s="97">
        <v>1</v>
      </c>
      <c r="F203" s="98"/>
      <c r="G203" s="98" t="s">
        <v>36</v>
      </c>
      <c r="H203" s="98">
        <v>15.3</v>
      </c>
      <c r="I203" s="96"/>
      <c r="J203" s="172"/>
      <c r="K203" s="100" t="s">
        <v>346</v>
      </c>
      <c r="L203" s="105" t="s">
        <v>244</v>
      </c>
      <c r="M203" s="98" t="s">
        <v>39</v>
      </c>
      <c r="N203" s="98" t="s">
        <v>40</v>
      </c>
      <c r="O203" s="173">
        <v>1</v>
      </c>
      <c r="P203" s="174"/>
      <c r="Q203" s="175"/>
    </row>
    <row r="204" spans="1:18" customHeight="1" ht="17.25" s="179" customFormat="1">
      <c r="A204" s="170">
        <v>192</v>
      </c>
      <c r="B204" s="95" t="s">
        <v>471</v>
      </c>
      <c r="C204" s="96" t="s">
        <v>401</v>
      </c>
      <c r="D204" s="131" t="s">
        <v>472</v>
      </c>
      <c r="E204" s="97">
        <v>1</v>
      </c>
      <c r="F204" s="98"/>
      <c r="G204" s="98" t="s">
        <v>36</v>
      </c>
      <c r="H204" s="98">
        <v>24</v>
      </c>
      <c r="I204" s="96"/>
      <c r="J204" s="172"/>
      <c r="K204" s="100" t="s">
        <v>266</v>
      </c>
      <c r="L204" s="102" t="s">
        <v>56</v>
      </c>
      <c r="M204" s="98" t="s">
        <v>39</v>
      </c>
      <c r="N204" s="98" t="s">
        <v>40</v>
      </c>
      <c r="O204" s="173">
        <v>1</v>
      </c>
      <c r="P204" s="174"/>
      <c r="Q204" s="174"/>
    </row>
    <row r="205" spans="1:18" customHeight="1" ht="17.25" s="180" customFormat="1">
      <c r="A205" s="170">
        <v>193</v>
      </c>
      <c r="B205" s="95" t="s">
        <v>473</v>
      </c>
      <c r="C205" s="96" t="s">
        <v>401</v>
      </c>
      <c r="D205" s="127" t="s">
        <v>474</v>
      </c>
      <c r="E205" s="97">
        <v>1</v>
      </c>
      <c r="F205" s="96"/>
      <c r="G205" s="98" t="s">
        <v>36</v>
      </c>
      <c r="H205" s="96">
        <v>11.5</v>
      </c>
      <c r="I205" s="99"/>
      <c r="J205" s="110"/>
      <c r="K205" s="100" t="s">
        <v>475</v>
      </c>
      <c r="L205" s="103" t="s">
        <v>38</v>
      </c>
      <c r="M205" s="98" t="s">
        <v>39</v>
      </c>
      <c r="N205" s="98" t="s">
        <v>40</v>
      </c>
      <c r="O205" s="173">
        <v>1</v>
      </c>
      <c r="P205" s="174"/>
      <c r="Q205" s="174"/>
    </row>
    <row r="206" spans="1:18" customHeight="1" ht="17.25" s="179" customFormat="1">
      <c r="A206" s="170">
        <v>194</v>
      </c>
      <c r="B206" s="95" t="s">
        <v>476</v>
      </c>
      <c r="C206" s="96" t="s">
        <v>401</v>
      </c>
      <c r="D206" s="132" t="s">
        <v>422</v>
      </c>
      <c r="E206" s="97">
        <v>1</v>
      </c>
      <c r="F206" s="96"/>
      <c r="G206" s="98" t="s">
        <v>36</v>
      </c>
      <c r="H206" s="96">
        <v>18</v>
      </c>
      <c r="I206" s="99"/>
      <c r="J206" s="110"/>
      <c r="K206" s="100" t="s">
        <v>477</v>
      </c>
      <c r="L206" s="105" t="s">
        <v>49</v>
      </c>
      <c r="M206" s="98" t="s">
        <v>39</v>
      </c>
      <c r="N206" s="98" t="s">
        <v>40</v>
      </c>
      <c r="O206" s="173">
        <v>1</v>
      </c>
      <c r="P206" s="174"/>
      <c r="Q206" s="174"/>
    </row>
    <row r="207" spans="1:18" customHeight="1" ht="17.25" s="179" customFormat="1">
      <c r="A207" s="170">
        <v>195</v>
      </c>
      <c r="B207" s="95" t="s">
        <v>478</v>
      </c>
      <c r="C207" s="96" t="s">
        <v>401</v>
      </c>
      <c r="D207" s="129" t="s">
        <v>479</v>
      </c>
      <c r="E207" s="97"/>
      <c r="F207" s="96">
        <v>1</v>
      </c>
      <c r="G207" s="98" t="s">
        <v>36</v>
      </c>
      <c r="H207" s="96">
        <v>15</v>
      </c>
      <c r="I207" s="99"/>
      <c r="J207" s="110"/>
      <c r="K207" s="100" t="s">
        <v>480</v>
      </c>
      <c r="L207" s="102" t="s">
        <v>143</v>
      </c>
      <c r="M207" s="98" t="s">
        <v>39</v>
      </c>
      <c r="N207" s="98" t="s">
        <v>40</v>
      </c>
      <c r="O207" s="173">
        <v>1</v>
      </c>
      <c r="P207" s="174"/>
      <c r="Q207" s="174"/>
    </row>
    <row r="208" spans="1:18" customHeight="1" ht="17.25" s="180" customFormat="1">
      <c r="A208" s="170">
        <v>196</v>
      </c>
      <c r="B208" s="95" t="s">
        <v>481</v>
      </c>
      <c r="C208" s="96" t="s">
        <v>401</v>
      </c>
      <c r="D208" s="128" t="s">
        <v>482</v>
      </c>
      <c r="E208" s="97">
        <v>1</v>
      </c>
      <c r="F208" s="96"/>
      <c r="G208" s="98" t="s">
        <v>36</v>
      </c>
      <c r="H208" s="96">
        <v>12.5</v>
      </c>
      <c r="I208" s="99"/>
      <c r="J208" s="110"/>
      <c r="K208" s="100" t="s">
        <v>483</v>
      </c>
      <c r="L208" s="102" t="s">
        <v>52</v>
      </c>
      <c r="M208" s="98" t="s">
        <v>39</v>
      </c>
      <c r="N208" s="98" t="s">
        <v>40</v>
      </c>
      <c r="O208" s="173">
        <v>1</v>
      </c>
      <c r="P208" s="174"/>
      <c r="Q208" s="174"/>
    </row>
    <row r="209" spans="1:18" customHeight="1" ht="17.25" s="180" customFormat="1">
      <c r="A209" s="170">
        <v>197</v>
      </c>
      <c r="B209" s="95" t="s">
        <v>484</v>
      </c>
      <c r="C209" s="96" t="s">
        <v>401</v>
      </c>
      <c r="D209" s="130" t="s">
        <v>485</v>
      </c>
      <c r="E209" s="97"/>
      <c r="F209" s="96">
        <v>1</v>
      </c>
      <c r="G209" s="98" t="s">
        <v>36</v>
      </c>
      <c r="H209" s="96">
        <v>11.5</v>
      </c>
      <c r="I209" s="99"/>
      <c r="J209" s="110"/>
      <c r="K209" s="100" t="s">
        <v>486</v>
      </c>
      <c r="L209" s="103" t="s">
        <v>38</v>
      </c>
      <c r="M209" s="98" t="s">
        <v>39</v>
      </c>
      <c r="N209" s="98" t="s">
        <v>40</v>
      </c>
      <c r="O209" s="173">
        <v>1</v>
      </c>
      <c r="P209" s="174"/>
      <c r="Q209" s="174"/>
    </row>
    <row r="210" spans="1:18" customHeight="1" ht="17.25" s="179" customFormat="1">
      <c r="A210" s="170">
        <v>198</v>
      </c>
      <c r="B210" s="95" t="s">
        <v>487</v>
      </c>
      <c r="C210" s="96" t="s">
        <v>401</v>
      </c>
      <c r="D210" s="129" t="s">
        <v>488</v>
      </c>
      <c r="E210" s="97"/>
      <c r="F210" s="96">
        <v>1</v>
      </c>
      <c r="G210" s="98" t="s">
        <v>36</v>
      </c>
      <c r="H210" s="96">
        <v>12</v>
      </c>
      <c r="I210" s="99"/>
      <c r="J210" s="110"/>
      <c r="K210" s="100" t="s">
        <v>180</v>
      </c>
      <c r="L210" s="102" t="s">
        <v>221</v>
      </c>
      <c r="M210" s="98" t="s">
        <v>39</v>
      </c>
      <c r="N210" s="98" t="s">
        <v>40</v>
      </c>
      <c r="O210" s="173">
        <v>1</v>
      </c>
      <c r="P210" s="174"/>
      <c r="Q210" s="174"/>
    </row>
    <row r="211" spans="1:18" customHeight="1" ht="17.25" s="176" customFormat="1">
      <c r="A211" s="170">
        <v>199</v>
      </c>
      <c r="B211" s="95" t="s">
        <v>286</v>
      </c>
      <c r="C211" s="96" t="s">
        <v>401</v>
      </c>
      <c r="D211" s="129" t="s">
        <v>489</v>
      </c>
      <c r="E211" s="97">
        <v>1</v>
      </c>
      <c r="F211" s="96"/>
      <c r="G211" s="98" t="s">
        <v>36</v>
      </c>
      <c r="H211" s="96">
        <v>12</v>
      </c>
      <c r="I211" s="99"/>
      <c r="J211" s="110"/>
      <c r="K211" s="100" t="s">
        <v>131</v>
      </c>
      <c r="L211" s="102" t="s">
        <v>221</v>
      </c>
      <c r="M211" s="98" t="s">
        <v>39</v>
      </c>
      <c r="N211" s="98" t="s">
        <v>40</v>
      </c>
      <c r="O211" s="173">
        <v>1</v>
      </c>
      <c r="P211" s="174"/>
      <c r="Q211" s="175"/>
    </row>
    <row r="212" spans="1:18" customHeight="1" ht="17.25" s="180" customFormat="1">
      <c r="A212" s="170">
        <v>200</v>
      </c>
      <c r="B212" s="95" t="s">
        <v>490</v>
      </c>
      <c r="C212" s="96" t="s">
        <v>491</v>
      </c>
      <c r="D212" s="128" t="s">
        <v>492</v>
      </c>
      <c r="E212" s="97"/>
      <c r="F212" s="98">
        <v>1</v>
      </c>
      <c r="G212" s="98" t="s">
        <v>36</v>
      </c>
      <c r="H212" s="98">
        <v>11.5</v>
      </c>
      <c r="I212" s="96"/>
      <c r="J212" s="172"/>
      <c r="K212" s="100" t="s">
        <v>214</v>
      </c>
      <c r="L212" s="103" t="s">
        <v>38</v>
      </c>
      <c r="M212" s="98" t="s">
        <v>39</v>
      </c>
      <c r="N212" s="98" t="s">
        <v>40</v>
      </c>
      <c r="O212" s="173">
        <v>1</v>
      </c>
      <c r="P212" s="174"/>
      <c r="Q212" s="174"/>
    </row>
    <row r="213" spans="1:18" customHeight="1" ht="17.25" s="176" customFormat="1">
      <c r="A213" s="170">
        <v>201</v>
      </c>
      <c r="B213" s="95" t="s">
        <v>493</v>
      </c>
      <c r="C213" s="96" t="s">
        <v>491</v>
      </c>
      <c r="D213" s="132" t="s">
        <v>494</v>
      </c>
      <c r="E213" s="97"/>
      <c r="F213" s="98">
        <v>1</v>
      </c>
      <c r="G213" s="98" t="s">
        <v>36</v>
      </c>
      <c r="H213" s="98">
        <v>15</v>
      </c>
      <c r="I213" s="96"/>
      <c r="J213" s="172"/>
      <c r="K213" s="100" t="s">
        <v>382</v>
      </c>
      <c r="L213" s="102" t="s">
        <v>143</v>
      </c>
      <c r="M213" s="98" t="s">
        <v>39</v>
      </c>
      <c r="N213" s="98" t="s">
        <v>40</v>
      </c>
      <c r="O213" s="173">
        <v>1</v>
      </c>
      <c r="P213" s="174"/>
      <c r="Q213" s="175"/>
    </row>
    <row r="214" spans="1:18" customHeight="1" ht="17.25" s="179" customFormat="1">
      <c r="A214" s="170">
        <v>202</v>
      </c>
      <c r="B214" s="95" t="s">
        <v>495</v>
      </c>
      <c r="C214" s="96" t="s">
        <v>491</v>
      </c>
      <c r="D214" s="129" t="s">
        <v>496</v>
      </c>
      <c r="E214" s="97"/>
      <c r="F214" s="98">
        <v>1</v>
      </c>
      <c r="G214" s="98" t="s">
        <v>36</v>
      </c>
      <c r="H214" s="98">
        <v>14</v>
      </c>
      <c r="I214" s="96"/>
      <c r="J214" s="172"/>
      <c r="K214" s="100" t="s">
        <v>497</v>
      </c>
      <c r="L214" s="104" t="s">
        <v>148</v>
      </c>
      <c r="M214" s="98" t="s">
        <v>39</v>
      </c>
      <c r="N214" s="98" t="s">
        <v>40</v>
      </c>
      <c r="O214" s="173">
        <v>1</v>
      </c>
      <c r="P214" s="174"/>
      <c r="Q214" s="174"/>
    </row>
    <row r="215" spans="1:18" customHeight="1" ht="17.25" s="180" customFormat="1">
      <c r="A215" s="170">
        <v>203</v>
      </c>
      <c r="B215" s="95" t="s">
        <v>498</v>
      </c>
      <c r="C215" s="96" t="s">
        <v>491</v>
      </c>
      <c r="D215" s="128" t="s">
        <v>442</v>
      </c>
      <c r="E215" s="97"/>
      <c r="F215" s="98">
        <v>1</v>
      </c>
      <c r="G215" s="98" t="s">
        <v>36</v>
      </c>
      <c r="H215" s="98">
        <v>12.5</v>
      </c>
      <c r="I215" s="96"/>
      <c r="J215" s="172"/>
      <c r="K215" s="100" t="s">
        <v>68</v>
      </c>
      <c r="L215" s="102" t="s">
        <v>52</v>
      </c>
      <c r="M215" s="98" t="s">
        <v>39</v>
      </c>
      <c r="N215" s="98" t="s">
        <v>40</v>
      </c>
      <c r="O215" s="173">
        <v>1</v>
      </c>
      <c r="P215" s="174"/>
      <c r="Q215" s="174"/>
    </row>
    <row r="216" spans="1:18" customHeight="1" ht="17.25" s="176" customFormat="1">
      <c r="A216" s="170">
        <v>204</v>
      </c>
      <c r="B216" s="95" t="s">
        <v>499</v>
      </c>
      <c r="C216" s="96" t="s">
        <v>491</v>
      </c>
      <c r="D216" s="127" t="s">
        <v>500</v>
      </c>
      <c r="E216" s="97">
        <v>1</v>
      </c>
      <c r="F216" s="98"/>
      <c r="G216" s="98" t="s">
        <v>36</v>
      </c>
      <c r="H216" s="98">
        <v>12.5</v>
      </c>
      <c r="I216" s="99"/>
      <c r="J216" s="172"/>
      <c r="K216" s="100" t="s">
        <v>501</v>
      </c>
      <c r="L216" s="102" t="s">
        <v>52</v>
      </c>
      <c r="M216" s="98" t="s">
        <v>39</v>
      </c>
      <c r="N216" s="98" t="s">
        <v>40</v>
      </c>
      <c r="O216" s="173">
        <v>1</v>
      </c>
      <c r="P216" s="174"/>
      <c r="Q216" s="175"/>
    </row>
    <row r="217" spans="1:18" customHeight="1" ht="17.25" s="179" customFormat="1">
      <c r="A217" s="170">
        <v>205</v>
      </c>
      <c r="B217" s="95" t="s">
        <v>502</v>
      </c>
      <c r="C217" s="96" t="s">
        <v>491</v>
      </c>
      <c r="D217" s="132" t="s">
        <v>503</v>
      </c>
      <c r="E217" s="97">
        <v>1</v>
      </c>
      <c r="F217" s="98"/>
      <c r="G217" s="98" t="s">
        <v>36</v>
      </c>
      <c r="H217" s="98">
        <v>15</v>
      </c>
      <c r="I217" s="99"/>
      <c r="J217" s="172"/>
      <c r="K217" s="100" t="s">
        <v>504</v>
      </c>
      <c r="L217" s="102" t="s">
        <v>143</v>
      </c>
      <c r="M217" s="98" t="s">
        <v>39</v>
      </c>
      <c r="N217" s="98" t="s">
        <v>40</v>
      </c>
      <c r="O217" s="173">
        <v>1</v>
      </c>
      <c r="P217" s="174"/>
      <c r="Q217" s="174"/>
    </row>
    <row r="218" spans="1:18" customHeight="1" ht="17.25" s="180" customFormat="1">
      <c r="A218" s="170">
        <v>206</v>
      </c>
      <c r="B218" s="107" t="s">
        <v>505</v>
      </c>
      <c r="C218" s="96" t="s">
        <v>491</v>
      </c>
      <c r="D218" s="133" t="s">
        <v>506</v>
      </c>
      <c r="E218" s="97"/>
      <c r="F218" s="98">
        <v>1</v>
      </c>
      <c r="G218" s="98" t="s">
        <v>36</v>
      </c>
      <c r="H218" s="98">
        <v>8</v>
      </c>
      <c r="I218" s="99"/>
      <c r="J218" s="172"/>
      <c r="K218" s="107" t="s">
        <v>507</v>
      </c>
      <c r="L218" s="101" t="s">
        <v>508</v>
      </c>
      <c r="M218" s="98" t="s">
        <v>39</v>
      </c>
      <c r="N218" s="98" t="s">
        <v>40</v>
      </c>
      <c r="O218" s="173">
        <v>1</v>
      </c>
      <c r="P218" s="174"/>
      <c r="Q218" s="174"/>
    </row>
    <row r="219" spans="1:18" customHeight="1" ht="17.25" s="176" customFormat="1">
      <c r="A219" s="170">
        <v>207</v>
      </c>
      <c r="B219" s="95" t="s">
        <v>509</v>
      </c>
      <c r="C219" s="96" t="s">
        <v>491</v>
      </c>
      <c r="D219" s="129" t="s">
        <v>510</v>
      </c>
      <c r="E219" s="97"/>
      <c r="F219" s="98">
        <v>1</v>
      </c>
      <c r="G219" s="98" t="s">
        <v>36</v>
      </c>
      <c r="H219" s="98">
        <v>12</v>
      </c>
      <c r="I219" s="99"/>
      <c r="J219" s="172"/>
      <c r="K219" s="100" t="s">
        <v>193</v>
      </c>
      <c r="L219" s="102" t="s">
        <v>221</v>
      </c>
      <c r="M219" s="98" t="s">
        <v>39</v>
      </c>
      <c r="N219" s="98" t="s">
        <v>40</v>
      </c>
      <c r="O219" s="173">
        <v>1</v>
      </c>
      <c r="P219" s="174"/>
      <c r="Q219" s="175"/>
    </row>
    <row r="220" spans="1:18" customHeight="1" ht="17.25" s="179" customFormat="1">
      <c r="A220" s="170">
        <v>208</v>
      </c>
      <c r="B220" s="95" t="s">
        <v>511</v>
      </c>
      <c r="C220" s="96" t="s">
        <v>491</v>
      </c>
      <c r="D220" s="129" t="s">
        <v>512</v>
      </c>
      <c r="E220" s="97"/>
      <c r="F220" s="98">
        <v>1</v>
      </c>
      <c r="G220" s="98" t="s">
        <v>36</v>
      </c>
      <c r="H220" s="98">
        <v>14</v>
      </c>
      <c r="I220" s="99"/>
      <c r="J220" s="172"/>
      <c r="K220" s="100" t="s">
        <v>513</v>
      </c>
      <c r="L220" s="104" t="s">
        <v>148</v>
      </c>
      <c r="M220" s="98" t="s">
        <v>39</v>
      </c>
      <c r="N220" s="98" t="s">
        <v>40</v>
      </c>
      <c r="O220" s="173">
        <v>1</v>
      </c>
      <c r="P220" s="174"/>
      <c r="Q220" s="174"/>
    </row>
    <row r="221" spans="1:18" customHeight="1" ht="17.25" s="180" customFormat="1">
      <c r="A221" s="170">
        <v>209</v>
      </c>
      <c r="B221" s="95" t="s">
        <v>514</v>
      </c>
      <c r="C221" s="96" t="s">
        <v>491</v>
      </c>
      <c r="D221" s="130" t="s">
        <v>515</v>
      </c>
      <c r="E221" s="97"/>
      <c r="F221" s="98">
        <v>1</v>
      </c>
      <c r="G221" s="98" t="s">
        <v>36</v>
      </c>
      <c r="H221" s="98"/>
      <c r="I221" s="99">
        <v>4.5</v>
      </c>
      <c r="J221" s="172"/>
      <c r="K221" s="100" t="s">
        <v>516</v>
      </c>
      <c r="L221" s="106" t="s">
        <v>417</v>
      </c>
      <c r="M221" s="98" t="s">
        <v>39</v>
      </c>
      <c r="N221" s="98" t="s">
        <v>40</v>
      </c>
      <c r="O221" s="173">
        <v>1</v>
      </c>
      <c r="P221" s="174"/>
      <c r="Q221" s="174"/>
    </row>
    <row r="222" spans="1:18" customHeight="1" ht="17.25" s="176" customFormat="1">
      <c r="A222" s="170">
        <v>210</v>
      </c>
      <c r="B222" s="95" t="s">
        <v>517</v>
      </c>
      <c r="C222" s="96" t="s">
        <v>491</v>
      </c>
      <c r="D222" s="131" t="s">
        <v>428</v>
      </c>
      <c r="E222" s="97"/>
      <c r="F222" s="98">
        <v>1</v>
      </c>
      <c r="G222" s="98" t="s">
        <v>36</v>
      </c>
      <c r="H222" s="98">
        <v>24</v>
      </c>
      <c r="I222" s="99"/>
      <c r="J222" s="172"/>
      <c r="K222" s="100" t="s">
        <v>518</v>
      </c>
      <c r="L222" s="102" t="s">
        <v>56</v>
      </c>
      <c r="M222" s="98" t="s">
        <v>39</v>
      </c>
      <c r="N222" s="98" t="s">
        <v>40</v>
      </c>
      <c r="O222" s="173">
        <v>1</v>
      </c>
      <c r="P222" s="174"/>
      <c r="Q222" s="175"/>
    </row>
    <row r="223" spans="1:18" customHeight="1" ht="17.25" s="179" customFormat="1">
      <c r="A223" s="170">
        <v>211</v>
      </c>
      <c r="B223" s="95" t="s">
        <v>519</v>
      </c>
      <c r="C223" s="96" t="s">
        <v>491</v>
      </c>
      <c r="D223" s="132" t="s">
        <v>520</v>
      </c>
      <c r="E223" s="97">
        <v>1</v>
      </c>
      <c r="F223" s="98"/>
      <c r="G223" s="98" t="s">
        <v>36</v>
      </c>
      <c r="H223" s="98">
        <v>15</v>
      </c>
      <c r="I223" s="99"/>
      <c r="J223" s="172"/>
      <c r="K223" s="100" t="s">
        <v>337</v>
      </c>
      <c r="L223" s="105" t="s">
        <v>244</v>
      </c>
      <c r="M223" s="98" t="s">
        <v>39</v>
      </c>
      <c r="N223" s="98" t="s">
        <v>40</v>
      </c>
      <c r="O223" s="173">
        <v>1</v>
      </c>
      <c r="P223" s="174"/>
      <c r="Q223" s="174"/>
    </row>
    <row r="224" spans="1:18" customHeight="1" ht="17.25" s="180" customFormat="1">
      <c r="A224" s="170">
        <v>212</v>
      </c>
      <c r="B224" s="95" t="s">
        <v>521</v>
      </c>
      <c r="C224" s="96" t="s">
        <v>491</v>
      </c>
      <c r="D224" s="131" t="s">
        <v>479</v>
      </c>
      <c r="E224" s="97"/>
      <c r="F224" s="98">
        <v>1</v>
      </c>
      <c r="G224" s="98" t="s">
        <v>36</v>
      </c>
      <c r="H224" s="98">
        <v>11.5</v>
      </c>
      <c r="I224" s="99"/>
      <c r="J224" s="172"/>
      <c r="K224" s="100" t="s">
        <v>74</v>
      </c>
      <c r="L224" s="103" t="s">
        <v>38</v>
      </c>
      <c r="M224" s="98" t="s">
        <v>39</v>
      </c>
      <c r="N224" s="98" t="s">
        <v>40</v>
      </c>
      <c r="O224" s="173">
        <v>1</v>
      </c>
      <c r="P224" s="174"/>
      <c r="Q224" s="174"/>
    </row>
    <row r="225" spans="1:18" customHeight="1" ht="17.25" s="176" customFormat="1">
      <c r="A225" s="170">
        <v>213</v>
      </c>
      <c r="B225" s="95" t="s">
        <v>522</v>
      </c>
      <c r="C225" s="96" t="s">
        <v>491</v>
      </c>
      <c r="D225" s="132" t="s">
        <v>523</v>
      </c>
      <c r="E225" s="97">
        <v>1</v>
      </c>
      <c r="F225" s="98"/>
      <c r="G225" s="98" t="s">
        <v>36</v>
      </c>
      <c r="H225" s="98">
        <v>15</v>
      </c>
      <c r="I225" s="99"/>
      <c r="J225" s="172"/>
      <c r="K225" s="100" t="s">
        <v>248</v>
      </c>
      <c r="L225" s="105" t="s">
        <v>244</v>
      </c>
      <c r="M225" s="98" t="s">
        <v>39</v>
      </c>
      <c r="N225" s="98" t="s">
        <v>40</v>
      </c>
      <c r="O225" s="173">
        <v>1</v>
      </c>
      <c r="P225" s="174"/>
      <c r="Q225" s="175"/>
    </row>
    <row r="226" spans="1:18" customHeight="1" ht="17.25" s="179" customFormat="1">
      <c r="A226" s="170">
        <v>214</v>
      </c>
      <c r="B226" s="95" t="s">
        <v>387</v>
      </c>
      <c r="C226" s="96" t="s">
        <v>491</v>
      </c>
      <c r="D226" s="128" t="s">
        <v>524</v>
      </c>
      <c r="E226" s="97">
        <v>1</v>
      </c>
      <c r="F226" s="98"/>
      <c r="G226" s="98" t="s">
        <v>36</v>
      </c>
      <c r="H226" s="98">
        <v>24</v>
      </c>
      <c r="I226" s="99"/>
      <c r="J226" s="172"/>
      <c r="K226" s="100" t="s">
        <v>366</v>
      </c>
      <c r="L226" s="102" t="s">
        <v>56</v>
      </c>
      <c r="M226" s="98" t="s">
        <v>39</v>
      </c>
      <c r="N226" s="98" t="s">
        <v>40</v>
      </c>
      <c r="O226" s="173">
        <v>1</v>
      </c>
      <c r="P226" s="174"/>
      <c r="Q226" s="174"/>
    </row>
    <row r="227" spans="1:18" customHeight="1" ht="17.25" s="176" customFormat="1">
      <c r="A227" s="170">
        <v>215</v>
      </c>
      <c r="B227" s="109" t="s">
        <v>525</v>
      </c>
      <c r="C227" s="96" t="s">
        <v>491</v>
      </c>
      <c r="D227" s="133" t="s">
        <v>452</v>
      </c>
      <c r="E227" s="97">
        <v>1</v>
      </c>
      <c r="F227" s="98"/>
      <c r="G227" s="98" t="s">
        <v>36</v>
      </c>
      <c r="H227" s="98">
        <v>15</v>
      </c>
      <c r="I227" s="99"/>
      <c r="J227" s="172"/>
      <c r="K227" s="107" t="s">
        <v>526</v>
      </c>
      <c r="L227" s="105" t="s">
        <v>244</v>
      </c>
      <c r="M227" s="98" t="s">
        <v>39</v>
      </c>
      <c r="N227" s="98" t="s">
        <v>40</v>
      </c>
      <c r="O227" s="173">
        <v>1</v>
      </c>
      <c r="P227" s="174"/>
      <c r="Q227" s="175"/>
    </row>
    <row r="228" spans="1:18" customHeight="1" ht="17.25" s="179" customFormat="1">
      <c r="A228" s="170">
        <v>216</v>
      </c>
      <c r="B228" s="95" t="s">
        <v>527</v>
      </c>
      <c r="C228" s="96" t="s">
        <v>491</v>
      </c>
      <c r="D228" s="128" t="s">
        <v>528</v>
      </c>
      <c r="E228" s="97">
        <v>1</v>
      </c>
      <c r="F228" s="98"/>
      <c r="G228" s="98" t="s">
        <v>36</v>
      </c>
      <c r="H228" s="98">
        <v>11.5</v>
      </c>
      <c r="I228" s="99"/>
      <c r="J228" s="172"/>
      <c r="K228" s="100" t="s">
        <v>529</v>
      </c>
      <c r="L228" s="103" t="s">
        <v>38</v>
      </c>
      <c r="M228" s="98" t="s">
        <v>39</v>
      </c>
      <c r="N228" s="98" t="s">
        <v>40</v>
      </c>
      <c r="O228" s="173">
        <v>1</v>
      </c>
      <c r="P228" s="174"/>
      <c r="Q228" s="174"/>
    </row>
    <row r="229" spans="1:18" customHeight="1" ht="17.25" s="180" customFormat="1">
      <c r="A229" s="170">
        <v>217</v>
      </c>
      <c r="B229" s="95" t="s">
        <v>530</v>
      </c>
      <c r="C229" s="96" t="s">
        <v>491</v>
      </c>
      <c r="D229" s="129" t="s">
        <v>531</v>
      </c>
      <c r="E229" s="97"/>
      <c r="F229" s="98">
        <v>1</v>
      </c>
      <c r="G229" s="98" t="s">
        <v>36</v>
      </c>
      <c r="H229" s="98">
        <v>12</v>
      </c>
      <c r="I229" s="99"/>
      <c r="J229" s="172"/>
      <c r="K229" s="100" t="s">
        <v>532</v>
      </c>
      <c r="L229" s="102" t="s">
        <v>221</v>
      </c>
      <c r="M229" s="98" t="s">
        <v>39</v>
      </c>
      <c r="N229" s="98" t="s">
        <v>40</v>
      </c>
      <c r="O229" s="173">
        <v>1</v>
      </c>
      <c r="P229" s="174"/>
      <c r="Q229" s="174"/>
    </row>
    <row r="230" spans="1:18" customHeight="1" ht="17.25" s="176" customFormat="1">
      <c r="A230" s="170">
        <v>218</v>
      </c>
      <c r="B230" s="95" t="s">
        <v>533</v>
      </c>
      <c r="C230" s="96" t="s">
        <v>491</v>
      </c>
      <c r="D230" s="130" t="s">
        <v>534</v>
      </c>
      <c r="E230" s="97"/>
      <c r="F230" s="98">
        <v>1</v>
      </c>
      <c r="G230" s="98" t="s">
        <v>36</v>
      </c>
      <c r="H230" s="98">
        <v>12.5</v>
      </c>
      <c r="I230" s="99"/>
      <c r="J230" s="172"/>
      <c r="K230" s="100" t="s">
        <v>535</v>
      </c>
      <c r="L230" s="102" t="s">
        <v>52</v>
      </c>
      <c r="M230" s="98" t="s">
        <v>39</v>
      </c>
      <c r="N230" s="98" t="s">
        <v>40</v>
      </c>
      <c r="O230" s="173">
        <v>1</v>
      </c>
      <c r="P230" s="174"/>
      <c r="Q230" s="175"/>
    </row>
    <row r="231" spans="1:18" customHeight="1" ht="17.25" s="179" customFormat="1">
      <c r="A231" s="170">
        <v>219</v>
      </c>
      <c r="B231" s="95" t="s">
        <v>536</v>
      </c>
      <c r="C231" s="96" t="s">
        <v>491</v>
      </c>
      <c r="D231" s="127" t="s">
        <v>395</v>
      </c>
      <c r="E231" s="97"/>
      <c r="F231" s="98">
        <v>1</v>
      </c>
      <c r="G231" s="98" t="s">
        <v>36</v>
      </c>
      <c r="H231" s="98">
        <v>16</v>
      </c>
      <c r="I231" s="99"/>
      <c r="J231" s="172"/>
      <c r="K231" s="100" t="s">
        <v>537</v>
      </c>
      <c r="L231" s="101" t="s">
        <v>197</v>
      </c>
      <c r="M231" s="98" t="s">
        <v>39</v>
      </c>
      <c r="N231" s="98" t="s">
        <v>40</v>
      </c>
      <c r="O231" s="173">
        <v>1</v>
      </c>
      <c r="P231" s="174"/>
      <c r="Q231" s="174"/>
    </row>
    <row r="232" spans="1:18" customHeight="1" ht="17.25" s="180" customFormat="1">
      <c r="A232" s="170">
        <v>220</v>
      </c>
      <c r="B232" s="95" t="s">
        <v>538</v>
      </c>
      <c r="C232" s="96" t="s">
        <v>491</v>
      </c>
      <c r="D232" s="129" t="s">
        <v>539</v>
      </c>
      <c r="E232" s="97"/>
      <c r="F232" s="98">
        <v>1</v>
      </c>
      <c r="G232" s="98" t="s">
        <v>36</v>
      </c>
      <c r="H232" s="98">
        <v>12</v>
      </c>
      <c r="I232" s="99"/>
      <c r="J232" s="172"/>
      <c r="K232" s="100" t="s">
        <v>309</v>
      </c>
      <c r="L232" s="102" t="s">
        <v>221</v>
      </c>
      <c r="M232" s="98" t="s">
        <v>39</v>
      </c>
      <c r="N232" s="98" t="s">
        <v>40</v>
      </c>
      <c r="O232" s="173">
        <v>1</v>
      </c>
      <c r="P232" s="174"/>
      <c r="Q232" s="174"/>
    </row>
    <row r="233" spans="1:18" customHeight="1" ht="17.25" s="176" customFormat="1">
      <c r="A233" s="170">
        <v>221</v>
      </c>
      <c r="B233" s="95" t="s">
        <v>540</v>
      </c>
      <c r="C233" s="96" t="s">
        <v>491</v>
      </c>
      <c r="D233" s="130" t="s">
        <v>541</v>
      </c>
      <c r="E233" s="97">
        <v>1</v>
      </c>
      <c r="F233" s="98"/>
      <c r="G233" s="98" t="s">
        <v>36</v>
      </c>
      <c r="H233" s="98"/>
      <c r="I233" s="99">
        <v>4.5</v>
      </c>
      <c r="J233" s="172"/>
      <c r="K233" s="100" t="s">
        <v>542</v>
      </c>
      <c r="L233" s="106" t="s">
        <v>417</v>
      </c>
      <c r="M233" s="98" t="s">
        <v>39</v>
      </c>
      <c r="N233" s="98" t="s">
        <v>40</v>
      </c>
      <c r="O233" s="173">
        <v>1</v>
      </c>
      <c r="P233" s="174"/>
      <c r="Q233" s="175"/>
    </row>
    <row r="234" spans="1:18" customHeight="1" ht="17.25" s="179" customFormat="1">
      <c r="A234" s="170">
        <v>222</v>
      </c>
      <c r="B234" s="95" t="s">
        <v>543</v>
      </c>
      <c r="C234" s="96" t="s">
        <v>491</v>
      </c>
      <c r="D234" s="132" t="s">
        <v>440</v>
      </c>
      <c r="E234" s="97"/>
      <c r="F234" s="98">
        <v>1</v>
      </c>
      <c r="G234" s="98" t="s">
        <v>36</v>
      </c>
      <c r="H234" s="98">
        <v>18</v>
      </c>
      <c r="I234" s="99"/>
      <c r="J234" s="172"/>
      <c r="K234" s="100" t="s">
        <v>544</v>
      </c>
      <c r="L234" s="105" t="s">
        <v>49</v>
      </c>
      <c r="M234" s="98" t="s">
        <v>39</v>
      </c>
      <c r="N234" s="98" t="s">
        <v>40</v>
      </c>
      <c r="O234" s="173">
        <v>1</v>
      </c>
      <c r="P234" s="174"/>
      <c r="Q234" s="174"/>
    </row>
    <row r="235" spans="1:18" customHeight="1" ht="17.25" s="180" customFormat="1">
      <c r="A235" s="170">
        <v>223</v>
      </c>
      <c r="B235" s="95" t="s">
        <v>456</v>
      </c>
      <c r="C235" s="96" t="s">
        <v>491</v>
      </c>
      <c r="D235" s="129" t="s">
        <v>545</v>
      </c>
      <c r="E235" s="97"/>
      <c r="F235" s="98">
        <v>1</v>
      </c>
      <c r="G235" s="98" t="s">
        <v>36</v>
      </c>
      <c r="H235" s="98">
        <v>10</v>
      </c>
      <c r="I235" s="99"/>
      <c r="J235" s="172"/>
      <c r="K235" s="100" t="s">
        <v>282</v>
      </c>
      <c r="L235" s="101" t="s">
        <v>227</v>
      </c>
      <c r="M235" s="98" t="s">
        <v>39</v>
      </c>
      <c r="N235" s="98" t="s">
        <v>40</v>
      </c>
      <c r="O235" s="173">
        <v>1</v>
      </c>
      <c r="P235" s="174"/>
      <c r="Q235" s="174"/>
    </row>
    <row r="236" spans="1:18" customHeight="1" ht="17.25" s="176" customFormat="1">
      <c r="A236" s="170">
        <v>224</v>
      </c>
      <c r="B236" s="95" t="s">
        <v>546</v>
      </c>
      <c r="C236" s="96" t="s">
        <v>491</v>
      </c>
      <c r="D236" s="128" t="s">
        <v>547</v>
      </c>
      <c r="E236" s="97"/>
      <c r="F236" s="98">
        <v>1</v>
      </c>
      <c r="G236" s="98" t="s">
        <v>36</v>
      </c>
      <c r="H236" s="98">
        <v>12</v>
      </c>
      <c r="I236" s="99"/>
      <c r="J236" s="172"/>
      <c r="K236" s="100" t="s">
        <v>548</v>
      </c>
      <c r="L236" s="102" t="s">
        <v>52</v>
      </c>
      <c r="M236" s="98" t="s">
        <v>39</v>
      </c>
      <c r="N236" s="98" t="s">
        <v>40</v>
      </c>
      <c r="O236" s="173">
        <v>1</v>
      </c>
      <c r="P236" s="174"/>
      <c r="Q236" s="175"/>
    </row>
    <row r="237" spans="1:18" customHeight="1" ht="17.25" s="179" customFormat="1">
      <c r="A237" s="170">
        <v>225</v>
      </c>
      <c r="B237" s="95" t="s">
        <v>549</v>
      </c>
      <c r="C237" s="96" t="s">
        <v>491</v>
      </c>
      <c r="D237" s="131" t="s">
        <v>550</v>
      </c>
      <c r="E237" s="97">
        <v>1</v>
      </c>
      <c r="F237" s="98"/>
      <c r="G237" s="98" t="s">
        <v>36</v>
      </c>
      <c r="H237" s="98">
        <v>11.5</v>
      </c>
      <c r="I237" s="99"/>
      <c r="J237" s="172"/>
      <c r="K237" s="100" t="s">
        <v>551</v>
      </c>
      <c r="L237" s="103" t="s">
        <v>38</v>
      </c>
      <c r="M237" s="98" t="s">
        <v>39</v>
      </c>
      <c r="N237" s="98" t="s">
        <v>40</v>
      </c>
      <c r="O237" s="173">
        <v>1</v>
      </c>
      <c r="P237" s="174"/>
      <c r="Q237" s="174"/>
    </row>
    <row r="238" spans="1:18" customHeight="1" ht="17.25" s="180" customFormat="1">
      <c r="A238" s="170">
        <v>226</v>
      </c>
      <c r="B238" s="95" t="s">
        <v>552</v>
      </c>
      <c r="C238" s="96" t="s">
        <v>491</v>
      </c>
      <c r="D238" s="130" t="s">
        <v>553</v>
      </c>
      <c r="E238" s="97"/>
      <c r="F238" s="98">
        <v>1</v>
      </c>
      <c r="G238" s="98" t="s">
        <v>36</v>
      </c>
      <c r="H238" s="98"/>
      <c r="I238" s="99">
        <v>4.5</v>
      </c>
      <c r="J238" s="172"/>
      <c r="K238" s="100" t="s">
        <v>66</v>
      </c>
      <c r="L238" s="106" t="s">
        <v>417</v>
      </c>
      <c r="M238" s="98" t="s">
        <v>39</v>
      </c>
      <c r="N238" s="98" t="s">
        <v>40</v>
      </c>
      <c r="O238" s="173">
        <v>1</v>
      </c>
      <c r="P238" s="174"/>
      <c r="Q238" s="174"/>
    </row>
    <row r="239" spans="1:18" customHeight="1" ht="17.25" s="176" customFormat="1">
      <c r="A239" s="170">
        <v>227</v>
      </c>
      <c r="B239" s="95" t="s">
        <v>554</v>
      </c>
      <c r="C239" s="96" t="s">
        <v>491</v>
      </c>
      <c r="D239" s="131" t="s">
        <v>524</v>
      </c>
      <c r="E239" s="97"/>
      <c r="F239" s="98">
        <v>1</v>
      </c>
      <c r="G239" s="98" t="s">
        <v>36</v>
      </c>
      <c r="H239" s="98"/>
      <c r="I239" s="99">
        <v>5</v>
      </c>
      <c r="J239" s="172"/>
      <c r="K239" s="100" t="s">
        <v>555</v>
      </c>
      <c r="L239" s="101" t="s">
        <v>152</v>
      </c>
      <c r="M239" s="98" t="s">
        <v>39</v>
      </c>
      <c r="N239" s="98" t="s">
        <v>40</v>
      </c>
      <c r="O239" s="173">
        <v>1</v>
      </c>
      <c r="P239" s="174"/>
      <c r="Q239" s="175"/>
    </row>
    <row r="240" spans="1:18" customHeight="1" ht="17.25" s="180" customFormat="1">
      <c r="A240" s="170">
        <v>228</v>
      </c>
      <c r="B240" s="95" t="s">
        <v>556</v>
      </c>
      <c r="C240" s="96" t="s">
        <v>491</v>
      </c>
      <c r="D240" s="129" t="s">
        <v>557</v>
      </c>
      <c r="E240" s="97">
        <v>1</v>
      </c>
      <c r="F240" s="97"/>
      <c r="G240" s="185" t="s">
        <v>36</v>
      </c>
      <c r="H240" s="97">
        <v>15</v>
      </c>
      <c r="I240" s="99"/>
      <c r="J240" s="172"/>
      <c r="K240" s="100" t="s">
        <v>277</v>
      </c>
      <c r="L240" s="105" t="s">
        <v>244</v>
      </c>
      <c r="M240" s="98" t="s">
        <v>39</v>
      </c>
      <c r="N240" s="98" t="s">
        <v>40</v>
      </c>
      <c r="O240" s="173">
        <v>1</v>
      </c>
      <c r="P240" s="174"/>
      <c r="Q240" s="174"/>
    </row>
    <row r="241" spans="1:18" customHeight="1" ht="17.25" s="176" customFormat="1">
      <c r="A241" s="170">
        <v>229</v>
      </c>
      <c r="B241" s="95" t="s">
        <v>558</v>
      </c>
      <c r="C241" s="96" t="s">
        <v>491</v>
      </c>
      <c r="D241" s="129" t="s">
        <v>559</v>
      </c>
      <c r="E241" s="97">
        <v>1</v>
      </c>
      <c r="F241" s="97"/>
      <c r="G241" s="185" t="s">
        <v>36</v>
      </c>
      <c r="H241" s="97">
        <v>15</v>
      </c>
      <c r="I241" s="99"/>
      <c r="J241" s="172"/>
      <c r="K241" s="100" t="s">
        <v>405</v>
      </c>
      <c r="L241" s="102" t="s">
        <v>143</v>
      </c>
      <c r="M241" s="98" t="s">
        <v>39</v>
      </c>
      <c r="N241" s="98" t="s">
        <v>40</v>
      </c>
      <c r="O241" s="173">
        <v>1</v>
      </c>
      <c r="P241" s="174"/>
      <c r="Q241" s="175"/>
    </row>
    <row r="242" spans="1:18" customHeight="1" ht="17.25" s="179" customFormat="1">
      <c r="A242" s="170">
        <v>230</v>
      </c>
      <c r="B242" s="95" t="s">
        <v>560</v>
      </c>
      <c r="C242" s="96" t="s">
        <v>491</v>
      </c>
      <c r="D242" s="129" t="s">
        <v>561</v>
      </c>
      <c r="E242" s="97">
        <v>1</v>
      </c>
      <c r="F242" s="97"/>
      <c r="G242" s="185" t="s">
        <v>36</v>
      </c>
      <c r="H242" s="97">
        <v>15</v>
      </c>
      <c r="I242" s="99"/>
      <c r="J242" s="172"/>
      <c r="K242" s="100" t="s">
        <v>415</v>
      </c>
      <c r="L242" s="105" t="s">
        <v>244</v>
      </c>
      <c r="M242" s="98" t="s">
        <v>39</v>
      </c>
      <c r="N242" s="98" t="s">
        <v>40</v>
      </c>
      <c r="O242" s="173">
        <v>1</v>
      </c>
      <c r="P242" s="174"/>
      <c r="Q242" s="174"/>
    </row>
    <row r="243" spans="1:18" customHeight="1" ht="17.25" s="180" customFormat="1">
      <c r="A243" s="170">
        <v>231</v>
      </c>
      <c r="B243" s="95" t="s">
        <v>562</v>
      </c>
      <c r="C243" s="96" t="s">
        <v>491</v>
      </c>
      <c r="D243" s="129" t="s">
        <v>563</v>
      </c>
      <c r="E243" s="97"/>
      <c r="F243" s="97">
        <v>1</v>
      </c>
      <c r="G243" s="185" t="s">
        <v>36</v>
      </c>
      <c r="H243" s="97">
        <v>12</v>
      </c>
      <c r="I243" s="99"/>
      <c r="J243" s="172"/>
      <c r="K243" s="100" t="s">
        <v>158</v>
      </c>
      <c r="L243" s="102" t="s">
        <v>221</v>
      </c>
      <c r="M243" s="98" t="s">
        <v>39</v>
      </c>
      <c r="N243" s="98" t="s">
        <v>40</v>
      </c>
      <c r="O243" s="173">
        <v>1</v>
      </c>
      <c r="P243" s="174"/>
      <c r="Q243" s="174"/>
    </row>
    <row r="244" spans="1:18" customHeight="1" ht="17.25" s="179" customFormat="1">
      <c r="A244" s="170">
        <v>232</v>
      </c>
      <c r="B244" s="95" t="s">
        <v>564</v>
      </c>
      <c r="C244" s="96" t="s">
        <v>491</v>
      </c>
      <c r="D244" s="127" t="s">
        <v>565</v>
      </c>
      <c r="E244" s="97">
        <v>1</v>
      </c>
      <c r="F244" s="96"/>
      <c r="G244" s="98" t="s">
        <v>36</v>
      </c>
      <c r="H244" s="96">
        <v>11.5</v>
      </c>
      <c r="I244" s="99"/>
      <c r="J244" s="110"/>
      <c r="K244" s="100" t="s">
        <v>566</v>
      </c>
      <c r="L244" s="103" t="s">
        <v>38</v>
      </c>
      <c r="M244" s="98" t="s">
        <v>39</v>
      </c>
      <c r="N244" s="98" t="s">
        <v>40</v>
      </c>
      <c r="O244" s="173">
        <v>1</v>
      </c>
      <c r="P244" s="174"/>
      <c r="Q244" s="174"/>
    </row>
    <row r="245" spans="1:18" customHeight="1" ht="17.25" s="180" customFormat="1">
      <c r="A245" s="170">
        <v>233</v>
      </c>
      <c r="B245" s="95" t="s">
        <v>567</v>
      </c>
      <c r="C245" s="96" t="s">
        <v>491</v>
      </c>
      <c r="D245" s="132" t="s">
        <v>454</v>
      </c>
      <c r="E245" s="97"/>
      <c r="F245" s="96">
        <v>1</v>
      </c>
      <c r="G245" s="98" t="s">
        <v>36</v>
      </c>
      <c r="H245" s="96">
        <v>15</v>
      </c>
      <c r="I245" s="99"/>
      <c r="J245" s="110"/>
      <c r="K245" s="100" t="s">
        <v>320</v>
      </c>
      <c r="L245" s="105" t="s">
        <v>244</v>
      </c>
      <c r="M245" s="98" t="s">
        <v>39</v>
      </c>
      <c r="N245" s="98" t="s">
        <v>40</v>
      </c>
      <c r="O245" s="173">
        <v>1</v>
      </c>
      <c r="P245" s="174"/>
      <c r="Q245" s="174"/>
    </row>
    <row r="246" spans="1:18" customHeight="1" ht="17.25" s="176" customFormat="1">
      <c r="A246" s="170">
        <v>234</v>
      </c>
      <c r="B246" s="95" t="s">
        <v>568</v>
      </c>
      <c r="C246" s="96" t="s">
        <v>491</v>
      </c>
      <c r="D246" s="129" t="s">
        <v>120</v>
      </c>
      <c r="E246" s="97">
        <v>1</v>
      </c>
      <c r="F246" s="96"/>
      <c r="G246" s="98" t="s">
        <v>36</v>
      </c>
      <c r="H246" s="96">
        <v>14</v>
      </c>
      <c r="I246" s="99"/>
      <c r="J246" s="110"/>
      <c r="K246" s="100" t="s">
        <v>569</v>
      </c>
      <c r="L246" s="104" t="s">
        <v>148</v>
      </c>
      <c r="M246" s="98" t="s">
        <v>39</v>
      </c>
      <c r="N246" s="98" t="s">
        <v>40</v>
      </c>
      <c r="O246" s="173">
        <v>1</v>
      </c>
      <c r="P246" s="174"/>
      <c r="Q246" s="175"/>
    </row>
    <row r="247" spans="1:18" customHeight="1" ht="17.25" s="176" customFormat="1">
      <c r="A247" s="170">
        <v>235</v>
      </c>
      <c r="B247" s="95" t="s">
        <v>570</v>
      </c>
      <c r="C247" s="96" t="s">
        <v>491</v>
      </c>
      <c r="D247" s="128" t="s">
        <v>482</v>
      </c>
      <c r="E247" s="97">
        <v>1</v>
      </c>
      <c r="F247" s="96"/>
      <c r="G247" s="98" t="s">
        <v>36</v>
      </c>
      <c r="H247" s="96">
        <v>12.5</v>
      </c>
      <c r="I247" s="99"/>
      <c r="J247" s="110"/>
      <c r="K247" s="100" t="s">
        <v>571</v>
      </c>
      <c r="L247" s="102" t="s">
        <v>52</v>
      </c>
      <c r="M247" s="98" t="s">
        <v>39</v>
      </c>
      <c r="N247" s="98" t="s">
        <v>40</v>
      </c>
      <c r="O247" s="173">
        <v>1</v>
      </c>
      <c r="P247" s="174"/>
      <c r="Q247" s="175"/>
    </row>
    <row r="248" spans="1:18" customHeight="1" ht="17.25" s="179" customFormat="1">
      <c r="A248" s="170">
        <v>236</v>
      </c>
      <c r="B248" s="95" t="s">
        <v>572</v>
      </c>
      <c r="C248" s="96" t="s">
        <v>491</v>
      </c>
      <c r="D248" s="130" t="s">
        <v>573</v>
      </c>
      <c r="E248" s="97">
        <v>1</v>
      </c>
      <c r="F248" s="96"/>
      <c r="G248" s="98" t="s">
        <v>36</v>
      </c>
      <c r="H248" s="96"/>
      <c r="I248" s="99">
        <v>4.6</v>
      </c>
      <c r="J248" s="110"/>
      <c r="K248" s="100" t="s">
        <v>574</v>
      </c>
      <c r="L248" s="102" t="s">
        <v>152</v>
      </c>
      <c r="M248" s="98" t="s">
        <v>39</v>
      </c>
      <c r="N248" s="98" t="s">
        <v>40</v>
      </c>
      <c r="O248" s="173">
        <v>1</v>
      </c>
      <c r="P248" s="174"/>
      <c r="Q248" s="174"/>
    </row>
    <row r="249" spans="1:18" customHeight="1" ht="17.25" s="180" customFormat="1">
      <c r="A249" s="170">
        <v>237</v>
      </c>
      <c r="B249" s="95" t="s">
        <v>575</v>
      </c>
      <c r="C249" s="96" t="s">
        <v>491</v>
      </c>
      <c r="D249" s="130" t="s">
        <v>576</v>
      </c>
      <c r="E249" s="97">
        <v>1</v>
      </c>
      <c r="F249" s="96"/>
      <c r="G249" s="98" t="s">
        <v>36</v>
      </c>
      <c r="H249" s="96"/>
      <c r="I249" s="99">
        <v>4.7</v>
      </c>
      <c r="J249" s="110"/>
      <c r="K249" s="100" t="s">
        <v>577</v>
      </c>
      <c r="L249" s="102" t="s">
        <v>152</v>
      </c>
      <c r="M249" s="98" t="s">
        <v>39</v>
      </c>
      <c r="N249" s="98" t="s">
        <v>40</v>
      </c>
      <c r="O249" s="173">
        <v>1</v>
      </c>
      <c r="P249" s="174"/>
      <c r="Q249" s="174"/>
    </row>
    <row r="250" spans="1:18" customHeight="1" ht="17.25" s="179" customFormat="1">
      <c r="A250" s="170">
        <v>238</v>
      </c>
      <c r="B250" s="95" t="s">
        <v>458</v>
      </c>
      <c r="C250" s="96" t="s">
        <v>491</v>
      </c>
      <c r="D250" s="131" t="s">
        <v>578</v>
      </c>
      <c r="E250" s="97"/>
      <c r="F250" s="96">
        <v>1</v>
      </c>
      <c r="G250" s="98" t="s">
        <v>36</v>
      </c>
      <c r="H250" s="96">
        <v>24</v>
      </c>
      <c r="I250" s="99"/>
      <c r="J250" s="110"/>
      <c r="K250" s="100" t="s">
        <v>446</v>
      </c>
      <c r="L250" s="102" t="s">
        <v>56</v>
      </c>
      <c r="M250" s="98" t="s">
        <v>39</v>
      </c>
      <c r="N250" s="98" t="s">
        <v>40</v>
      </c>
      <c r="O250" s="173">
        <v>1</v>
      </c>
      <c r="P250" s="174"/>
      <c r="Q250" s="174"/>
    </row>
    <row r="251" spans="1:18" customHeight="1" ht="17.25" s="176" customFormat="1">
      <c r="A251" s="170">
        <v>239</v>
      </c>
      <c r="B251" s="95" t="s">
        <v>579</v>
      </c>
      <c r="C251" s="96" t="s">
        <v>491</v>
      </c>
      <c r="D251" s="127" t="s">
        <v>120</v>
      </c>
      <c r="E251" s="97">
        <v>1</v>
      </c>
      <c r="F251" s="97"/>
      <c r="G251" s="185" t="s">
        <v>36</v>
      </c>
      <c r="H251" s="97">
        <v>11.5</v>
      </c>
      <c r="I251" s="99"/>
      <c r="J251" s="172"/>
      <c r="K251" s="100" t="s">
        <v>274</v>
      </c>
      <c r="L251" s="103" t="s">
        <v>38</v>
      </c>
      <c r="M251" s="98" t="s">
        <v>39</v>
      </c>
      <c r="N251" s="98" t="s">
        <v>40</v>
      </c>
      <c r="O251" s="173">
        <v>1</v>
      </c>
      <c r="P251" s="174"/>
      <c r="Q251" s="175"/>
    </row>
    <row r="252" spans="1:18" customHeight="1" ht="17.25" s="179" customFormat="1">
      <c r="A252" s="170">
        <v>240</v>
      </c>
      <c r="B252" s="95" t="s">
        <v>580</v>
      </c>
      <c r="C252" s="96" t="s">
        <v>581</v>
      </c>
      <c r="D252" s="128" t="s">
        <v>582</v>
      </c>
      <c r="E252" s="97">
        <v>1</v>
      </c>
      <c r="F252" s="98"/>
      <c r="G252" s="185" t="s">
        <v>36</v>
      </c>
      <c r="H252" s="97">
        <v>11.5</v>
      </c>
      <c r="I252" s="99"/>
      <c r="J252" s="172"/>
      <c r="K252" s="196" t="s">
        <v>583</v>
      </c>
      <c r="L252" s="103" t="s">
        <v>38</v>
      </c>
      <c r="M252" s="98" t="s">
        <v>39</v>
      </c>
      <c r="N252" s="98" t="s">
        <v>40</v>
      </c>
      <c r="O252" s="173">
        <v>1</v>
      </c>
      <c r="P252" s="174"/>
      <c r="Q252" s="174"/>
    </row>
    <row r="253" spans="1:18" customHeight="1" ht="17.25" s="180" customFormat="1">
      <c r="A253" s="170">
        <v>241</v>
      </c>
      <c r="B253" s="95" t="s">
        <v>584</v>
      </c>
      <c r="C253" s="96" t="s">
        <v>581</v>
      </c>
      <c r="D253" s="132" t="s">
        <v>479</v>
      </c>
      <c r="E253" s="97"/>
      <c r="F253" s="98">
        <v>1</v>
      </c>
      <c r="G253" s="185" t="s">
        <v>36</v>
      </c>
      <c r="H253" s="97">
        <v>16</v>
      </c>
      <c r="I253" s="99"/>
      <c r="J253" s="172"/>
      <c r="K253" s="196" t="s">
        <v>248</v>
      </c>
      <c r="L253" s="102" t="s">
        <v>143</v>
      </c>
      <c r="M253" s="98" t="s">
        <v>39</v>
      </c>
      <c r="N253" s="98" t="s">
        <v>40</v>
      </c>
      <c r="O253" s="173">
        <v>1</v>
      </c>
      <c r="P253" s="174"/>
      <c r="Q253" s="174"/>
    </row>
    <row r="254" spans="1:18" customHeight="1" ht="17.25" s="176" customFormat="1">
      <c r="A254" s="170">
        <v>242</v>
      </c>
      <c r="B254" s="95" t="s">
        <v>584</v>
      </c>
      <c r="C254" s="96" t="s">
        <v>581</v>
      </c>
      <c r="D254" s="132" t="s">
        <v>585</v>
      </c>
      <c r="E254" s="97"/>
      <c r="F254" s="98">
        <v>1</v>
      </c>
      <c r="G254" s="185" t="s">
        <v>36</v>
      </c>
      <c r="H254" s="97">
        <v>16</v>
      </c>
      <c r="I254" s="99"/>
      <c r="J254" s="172"/>
      <c r="K254" s="196" t="s">
        <v>72</v>
      </c>
      <c r="L254" s="102" t="s">
        <v>143</v>
      </c>
      <c r="M254" s="98" t="s">
        <v>39</v>
      </c>
      <c r="N254" s="98" t="s">
        <v>40</v>
      </c>
      <c r="O254" s="173">
        <v>1</v>
      </c>
      <c r="P254" s="174"/>
      <c r="Q254" s="175"/>
    </row>
    <row r="255" spans="1:18" customHeight="1" ht="17.25" s="179" customFormat="1">
      <c r="A255" s="170">
        <v>243</v>
      </c>
      <c r="B255" s="95" t="s">
        <v>586</v>
      </c>
      <c r="C255" s="96" t="s">
        <v>581</v>
      </c>
      <c r="D255" s="128" t="s">
        <v>587</v>
      </c>
      <c r="E255" s="97"/>
      <c r="F255" s="97">
        <v>1</v>
      </c>
      <c r="G255" s="185" t="s">
        <v>36</v>
      </c>
      <c r="H255" s="97">
        <v>12</v>
      </c>
      <c r="I255" s="99"/>
      <c r="J255" s="172"/>
      <c r="K255" s="196" t="s">
        <v>588</v>
      </c>
      <c r="L255" s="102" t="s">
        <v>52</v>
      </c>
      <c r="M255" s="98" t="s">
        <v>39</v>
      </c>
      <c r="N255" s="98" t="s">
        <v>40</v>
      </c>
      <c r="O255" s="173">
        <v>1</v>
      </c>
      <c r="P255" s="174"/>
      <c r="Q255" s="174"/>
    </row>
    <row r="256" spans="1:18" customHeight="1" ht="17.25" s="180" customFormat="1">
      <c r="A256" s="170">
        <v>244</v>
      </c>
      <c r="B256" s="95" t="s">
        <v>589</v>
      </c>
      <c r="C256" s="96" t="s">
        <v>581</v>
      </c>
      <c r="D256" s="127" t="s">
        <v>590</v>
      </c>
      <c r="E256" s="97"/>
      <c r="F256" s="98">
        <v>1</v>
      </c>
      <c r="G256" s="185" t="s">
        <v>36</v>
      </c>
      <c r="H256" s="97">
        <v>24</v>
      </c>
      <c r="I256" s="99"/>
      <c r="J256" s="172"/>
      <c r="K256" s="196" t="s">
        <v>187</v>
      </c>
      <c r="L256" s="102" t="s">
        <v>56</v>
      </c>
      <c r="M256" s="98" t="s">
        <v>39</v>
      </c>
      <c r="N256" s="98" t="s">
        <v>40</v>
      </c>
      <c r="O256" s="173">
        <v>1</v>
      </c>
      <c r="P256" s="174"/>
      <c r="Q256" s="174"/>
    </row>
    <row r="257" spans="1:18" customHeight="1" ht="17.25" s="176" customFormat="1">
      <c r="A257" s="170">
        <v>245</v>
      </c>
      <c r="B257" s="95" t="s">
        <v>566</v>
      </c>
      <c r="C257" s="96" t="s">
        <v>581</v>
      </c>
      <c r="D257" s="131" t="s">
        <v>591</v>
      </c>
      <c r="E257" s="97">
        <v>1</v>
      </c>
      <c r="F257" s="98"/>
      <c r="G257" s="185" t="s">
        <v>36</v>
      </c>
      <c r="H257" s="97">
        <v>18</v>
      </c>
      <c r="I257" s="99"/>
      <c r="J257" s="172"/>
      <c r="K257" s="196" t="s">
        <v>592</v>
      </c>
      <c r="L257" s="105" t="s">
        <v>49</v>
      </c>
      <c r="M257" s="98" t="s">
        <v>39</v>
      </c>
      <c r="N257" s="98" t="s">
        <v>40</v>
      </c>
      <c r="O257" s="173">
        <v>1</v>
      </c>
      <c r="P257" s="174"/>
      <c r="Q257" s="175"/>
    </row>
    <row r="258" spans="1:18" customHeight="1" ht="17.25" s="179" customFormat="1">
      <c r="A258" s="170">
        <v>246</v>
      </c>
      <c r="B258" s="95" t="s">
        <v>593</v>
      </c>
      <c r="C258" s="96" t="s">
        <v>581</v>
      </c>
      <c r="D258" s="131" t="s">
        <v>594</v>
      </c>
      <c r="E258" s="97"/>
      <c r="F258" s="98">
        <v>1</v>
      </c>
      <c r="G258" s="185" t="s">
        <v>36</v>
      </c>
      <c r="H258" s="97">
        <v>15.3</v>
      </c>
      <c r="I258" s="99"/>
      <c r="J258" s="172"/>
      <c r="K258" s="196" t="s">
        <v>595</v>
      </c>
      <c r="L258" s="105" t="s">
        <v>244</v>
      </c>
      <c r="M258" s="98" t="s">
        <v>39</v>
      </c>
      <c r="N258" s="98" t="s">
        <v>40</v>
      </c>
      <c r="O258" s="173">
        <v>1</v>
      </c>
      <c r="P258" s="174"/>
      <c r="Q258" s="174"/>
    </row>
    <row r="259" spans="1:18" customHeight="1" ht="17.25" s="180" customFormat="1">
      <c r="A259" s="170">
        <v>247</v>
      </c>
      <c r="B259" s="95" t="s">
        <v>369</v>
      </c>
      <c r="C259" s="96" t="s">
        <v>581</v>
      </c>
      <c r="D259" s="197" t="s">
        <v>596</v>
      </c>
      <c r="E259" s="97">
        <v>1</v>
      </c>
      <c r="F259" s="98"/>
      <c r="G259" s="185" t="s">
        <v>36</v>
      </c>
      <c r="H259" s="97">
        <v>24</v>
      </c>
      <c r="I259" s="99"/>
      <c r="J259" s="172"/>
      <c r="K259" s="196" t="s">
        <v>597</v>
      </c>
      <c r="L259" s="102" t="s">
        <v>56</v>
      </c>
      <c r="M259" s="98" t="s">
        <v>39</v>
      </c>
      <c r="N259" s="98" t="s">
        <v>40</v>
      </c>
      <c r="O259" s="173">
        <v>1</v>
      </c>
      <c r="P259" s="174"/>
      <c r="Q259" s="174"/>
    </row>
    <row r="260" spans="1:18" customHeight="1" ht="17.25" s="176" customFormat="1">
      <c r="A260" s="170">
        <v>248</v>
      </c>
      <c r="B260" s="95" t="s">
        <v>598</v>
      </c>
      <c r="C260" s="96" t="s">
        <v>581</v>
      </c>
      <c r="D260" s="132" t="s">
        <v>599</v>
      </c>
      <c r="E260" s="97"/>
      <c r="F260" s="97">
        <v>1</v>
      </c>
      <c r="G260" s="185" t="s">
        <v>36</v>
      </c>
      <c r="H260" s="97">
        <v>15.3</v>
      </c>
      <c r="I260" s="99"/>
      <c r="J260" s="172"/>
      <c r="K260" s="196" t="s">
        <v>600</v>
      </c>
      <c r="L260" s="105" t="s">
        <v>244</v>
      </c>
      <c r="M260" s="98" t="s">
        <v>39</v>
      </c>
      <c r="N260" s="98" t="s">
        <v>40</v>
      </c>
      <c r="O260" s="173">
        <v>1</v>
      </c>
      <c r="P260" s="174"/>
      <c r="Q260" s="175"/>
    </row>
    <row r="261" spans="1:18" customHeight="1" ht="17.25" s="179" customFormat="1">
      <c r="A261" s="170">
        <v>249</v>
      </c>
      <c r="B261" s="95" t="s">
        <v>601</v>
      </c>
      <c r="C261" s="96" t="s">
        <v>581</v>
      </c>
      <c r="D261" s="127" t="s">
        <v>404</v>
      </c>
      <c r="E261" s="97"/>
      <c r="F261" s="97">
        <v>1</v>
      </c>
      <c r="G261" s="185" t="s">
        <v>36</v>
      </c>
      <c r="H261" s="97">
        <v>11.5</v>
      </c>
      <c r="I261" s="99"/>
      <c r="J261" s="172"/>
      <c r="K261" s="196" t="s">
        <v>602</v>
      </c>
      <c r="L261" s="103" t="s">
        <v>38</v>
      </c>
      <c r="M261" s="98" t="s">
        <v>39</v>
      </c>
      <c r="N261" s="98" t="s">
        <v>40</v>
      </c>
      <c r="O261" s="173">
        <v>1</v>
      </c>
      <c r="P261" s="174"/>
      <c r="Q261" s="174"/>
    </row>
    <row r="262" spans="1:18" customHeight="1" ht="17.25" s="180" customFormat="1">
      <c r="A262" s="170">
        <v>250</v>
      </c>
      <c r="B262" s="95" t="s">
        <v>603</v>
      </c>
      <c r="C262" s="96" t="s">
        <v>581</v>
      </c>
      <c r="D262" s="128" t="s">
        <v>541</v>
      </c>
      <c r="E262" s="97"/>
      <c r="F262" s="98">
        <v>1</v>
      </c>
      <c r="G262" s="98" t="s">
        <v>36</v>
      </c>
      <c r="H262" s="98">
        <v>12</v>
      </c>
      <c r="I262" s="99"/>
      <c r="J262" s="172"/>
      <c r="K262" s="196" t="s">
        <v>604</v>
      </c>
      <c r="L262" s="102" t="s">
        <v>52</v>
      </c>
      <c r="M262" s="98" t="s">
        <v>39</v>
      </c>
      <c r="N262" s="98" t="s">
        <v>40</v>
      </c>
      <c r="O262" s="173">
        <v>1</v>
      </c>
      <c r="P262" s="174"/>
      <c r="Q262" s="174"/>
    </row>
    <row r="263" spans="1:18" customHeight="1" ht="17.25" s="176" customFormat="1">
      <c r="A263" s="170">
        <v>251</v>
      </c>
      <c r="B263" s="95" t="s">
        <v>193</v>
      </c>
      <c r="C263" s="96" t="s">
        <v>581</v>
      </c>
      <c r="D263" s="131" t="s">
        <v>407</v>
      </c>
      <c r="E263" s="97">
        <v>1</v>
      </c>
      <c r="F263" s="98"/>
      <c r="G263" s="98" t="s">
        <v>36</v>
      </c>
      <c r="H263" s="98">
        <v>14</v>
      </c>
      <c r="I263" s="99"/>
      <c r="J263" s="172"/>
      <c r="K263" s="196" t="s">
        <v>72</v>
      </c>
      <c r="L263" s="102" t="s">
        <v>221</v>
      </c>
      <c r="M263" s="98" t="s">
        <v>39</v>
      </c>
      <c r="N263" s="98" t="s">
        <v>40</v>
      </c>
      <c r="O263" s="173">
        <v>1</v>
      </c>
      <c r="P263" s="174"/>
      <c r="Q263" s="175"/>
    </row>
    <row r="264" spans="1:18" customHeight="1" ht="17.25" s="179" customFormat="1">
      <c r="A264" s="170">
        <v>252</v>
      </c>
      <c r="B264" s="95" t="s">
        <v>605</v>
      </c>
      <c r="C264" s="96" t="s">
        <v>581</v>
      </c>
      <c r="D264" s="131" t="s">
        <v>591</v>
      </c>
      <c r="E264" s="97"/>
      <c r="F264" s="98">
        <v>1</v>
      </c>
      <c r="G264" s="98" t="s">
        <v>36</v>
      </c>
      <c r="H264" s="98">
        <v>14</v>
      </c>
      <c r="I264" s="99"/>
      <c r="J264" s="172"/>
      <c r="K264" s="196" t="s">
        <v>606</v>
      </c>
      <c r="L264" s="104" t="s">
        <v>148</v>
      </c>
      <c r="M264" s="98" t="s">
        <v>39</v>
      </c>
      <c r="N264" s="98" t="s">
        <v>40</v>
      </c>
      <c r="O264" s="173">
        <v>1</v>
      </c>
      <c r="P264" s="174"/>
      <c r="Q264" s="174"/>
    </row>
    <row r="265" spans="1:18" customHeight="1" ht="17.25" s="180" customFormat="1">
      <c r="A265" s="170">
        <v>253</v>
      </c>
      <c r="B265" s="95" t="s">
        <v>607</v>
      </c>
      <c r="C265" s="96" t="s">
        <v>581</v>
      </c>
      <c r="D265" s="131" t="s">
        <v>608</v>
      </c>
      <c r="E265" s="97">
        <v>1</v>
      </c>
      <c r="F265" s="98"/>
      <c r="G265" s="98" t="s">
        <v>36</v>
      </c>
      <c r="H265" s="98">
        <v>15</v>
      </c>
      <c r="I265" s="99"/>
      <c r="J265" s="172"/>
      <c r="K265" s="196" t="s">
        <v>609</v>
      </c>
      <c r="L265" s="105" t="s">
        <v>244</v>
      </c>
      <c r="M265" s="98" t="s">
        <v>39</v>
      </c>
      <c r="N265" s="98" t="s">
        <v>40</v>
      </c>
      <c r="O265" s="173">
        <v>1</v>
      </c>
      <c r="P265" s="174"/>
      <c r="Q265" s="174"/>
    </row>
    <row r="266" spans="1:18" customHeight="1" ht="17.25" s="176" customFormat="1">
      <c r="A266" s="170">
        <v>254</v>
      </c>
      <c r="B266" s="95" t="s">
        <v>610</v>
      </c>
      <c r="C266" s="96" t="s">
        <v>581</v>
      </c>
      <c r="D266" s="128" t="s">
        <v>553</v>
      </c>
      <c r="E266" s="97">
        <v>1</v>
      </c>
      <c r="F266" s="98"/>
      <c r="G266" s="98" t="s">
        <v>36</v>
      </c>
      <c r="H266" s="98">
        <v>12</v>
      </c>
      <c r="I266" s="99"/>
      <c r="J266" s="172"/>
      <c r="K266" s="196" t="s">
        <v>87</v>
      </c>
      <c r="L266" s="102" t="s">
        <v>52</v>
      </c>
      <c r="M266" s="98" t="s">
        <v>39</v>
      </c>
      <c r="N266" s="98" t="s">
        <v>40</v>
      </c>
      <c r="O266" s="173">
        <v>1</v>
      </c>
      <c r="P266" s="174"/>
      <c r="Q266" s="175"/>
    </row>
    <row r="267" spans="1:18" customHeight="1" ht="17.25" s="180" customFormat="1">
      <c r="A267" s="170">
        <v>255</v>
      </c>
      <c r="B267" s="95" t="s">
        <v>611</v>
      </c>
      <c r="C267" s="96" t="s">
        <v>581</v>
      </c>
      <c r="D267" s="127" t="s">
        <v>612</v>
      </c>
      <c r="E267" s="97">
        <v>1</v>
      </c>
      <c r="F267" s="98"/>
      <c r="G267" s="98" t="s">
        <v>36</v>
      </c>
      <c r="H267" s="98">
        <v>24</v>
      </c>
      <c r="I267" s="99"/>
      <c r="J267" s="172"/>
      <c r="K267" s="196" t="s">
        <v>613</v>
      </c>
      <c r="L267" s="102" t="s">
        <v>56</v>
      </c>
      <c r="M267" s="98" t="s">
        <v>39</v>
      </c>
      <c r="N267" s="98" t="s">
        <v>40</v>
      </c>
      <c r="O267" s="173">
        <v>1</v>
      </c>
      <c r="P267" s="174"/>
      <c r="Q267" s="174"/>
    </row>
    <row r="268" spans="1:18" customHeight="1" ht="17.25" s="176" customFormat="1">
      <c r="A268" s="170">
        <v>256</v>
      </c>
      <c r="B268" s="95" t="s">
        <v>614</v>
      </c>
      <c r="C268" s="96" t="s">
        <v>581</v>
      </c>
      <c r="D268" s="128" t="s">
        <v>615</v>
      </c>
      <c r="E268" s="97"/>
      <c r="F268" s="98">
        <v>1</v>
      </c>
      <c r="G268" s="98" t="s">
        <v>36</v>
      </c>
      <c r="H268" s="98">
        <v>11.5</v>
      </c>
      <c r="I268" s="99"/>
      <c r="J268" s="172"/>
      <c r="K268" s="196" t="s">
        <v>616</v>
      </c>
      <c r="L268" s="103" t="s">
        <v>38</v>
      </c>
      <c r="M268" s="98" t="s">
        <v>39</v>
      </c>
      <c r="N268" s="98" t="s">
        <v>40</v>
      </c>
      <c r="O268" s="173">
        <v>1</v>
      </c>
      <c r="P268" s="174"/>
      <c r="Q268" s="175"/>
    </row>
    <row r="269" spans="1:18" customHeight="1" ht="17.25" s="176" customFormat="1">
      <c r="A269" s="170">
        <v>257</v>
      </c>
      <c r="B269" s="95" t="s">
        <v>473</v>
      </c>
      <c r="C269" s="96" t="s">
        <v>581</v>
      </c>
      <c r="D269" s="128" t="s">
        <v>617</v>
      </c>
      <c r="E269" s="97">
        <v>1</v>
      </c>
      <c r="F269" s="96"/>
      <c r="G269" s="98" t="s">
        <v>36</v>
      </c>
      <c r="H269" s="96">
        <v>11.5</v>
      </c>
      <c r="I269" s="99"/>
      <c r="J269" s="110"/>
      <c r="K269" s="100" t="s">
        <v>42</v>
      </c>
      <c r="L269" s="103" t="s">
        <v>38</v>
      </c>
      <c r="M269" s="98" t="s">
        <v>39</v>
      </c>
      <c r="N269" s="98" t="s">
        <v>40</v>
      </c>
      <c r="O269" s="173">
        <v>1</v>
      </c>
      <c r="P269" s="174"/>
      <c r="Q269" s="175"/>
    </row>
    <row r="270" spans="1:18" customHeight="1" ht="17.25" s="179" customFormat="1">
      <c r="A270" s="170">
        <v>258</v>
      </c>
      <c r="B270" s="95" t="s">
        <v>618</v>
      </c>
      <c r="C270" s="96" t="s">
        <v>581</v>
      </c>
      <c r="D270" s="129" t="s">
        <v>619</v>
      </c>
      <c r="E270" s="97"/>
      <c r="F270" s="96">
        <v>1</v>
      </c>
      <c r="G270" s="98" t="s">
        <v>36</v>
      </c>
      <c r="H270" s="96">
        <v>18</v>
      </c>
      <c r="I270" s="99"/>
      <c r="J270" s="110"/>
      <c r="K270" s="100" t="s">
        <v>463</v>
      </c>
      <c r="L270" s="105" t="s">
        <v>49</v>
      </c>
      <c r="M270" s="98" t="s">
        <v>39</v>
      </c>
      <c r="N270" s="98" t="s">
        <v>40</v>
      </c>
      <c r="O270" s="173">
        <v>1</v>
      </c>
      <c r="P270" s="174"/>
      <c r="Q270" s="174"/>
    </row>
    <row r="271" spans="1:18" customHeight="1" ht="17.25" s="179" customFormat="1">
      <c r="A271" s="170">
        <v>259</v>
      </c>
      <c r="B271" s="95" t="s">
        <v>620</v>
      </c>
      <c r="C271" s="96" t="s">
        <v>581</v>
      </c>
      <c r="D271" s="129" t="s">
        <v>621</v>
      </c>
      <c r="E271" s="97">
        <v>1</v>
      </c>
      <c r="F271" s="96"/>
      <c r="G271" s="98" t="s">
        <v>36</v>
      </c>
      <c r="H271" s="96">
        <v>15</v>
      </c>
      <c r="I271" s="99"/>
      <c r="J271" s="110"/>
      <c r="K271" s="100" t="s">
        <v>346</v>
      </c>
      <c r="L271" s="102" t="s">
        <v>143</v>
      </c>
      <c r="M271" s="98" t="s">
        <v>39</v>
      </c>
      <c r="N271" s="98" t="s">
        <v>40</v>
      </c>
      <c r="O271" s="173">
        <v>1</v>
      </c>
      <c r="P271" s="174"/>
      <c r="Q271" s="174"/>
    </row>
    <row r="272" spans="1:18" customHeight="1" ht="17.25" s="176" customFormat="1">
      <c r="A272" s="170">
        <v>260</v>
      </c>
      <c r="B272" s="95" t="s">
        <v>622</v>
      </c>
      <c r="C272" s="96" t="s">
        <v>581</v>
      </c>
      <c r="D272" s="128" t="s">
        <v>520</v>
      </c>
      <c r="E272" s="108"/>
      <c r="F272" s="96">
        <v>1</v>
      </c>
      <c r="G272" s="98" t="s">
        <v>36</v>
      </c>
      <c r="H272" s="96">
        <v>12.5</v>
      </c>
      <c r="I272" s="99"/>
      <c r="J272" s="107"/>
      <c r="K272" s="100" t="s">
        <v>623</v>
      </c>
      <c r="L272" s="102" t="s">
        <v>52</v>
      </c>
      <c r="M272" s="98" t="s">
        <v>39</v>
      </c>
      <c r="N272" s="98" t="s">
        <v>40</v>
      </c>
      <c r="O272" s="173">
        <v>1</v>
      </c>
      <c r="P272" s="174"/>
      <c r="Q272" s="175"/>
    </row>
    <row r="273" spans="1:18" customHeight="1" ht="17.25" s="176" customFormat="1">
      <c r="A273" s="170">
        <v>261</v>
      </c>
      <c r="B273" s="95" t="s">
        <v>151</v>
      </c>
      <c r="C273" s="96" t="s">
        <v>581</v>
      </c>
      <c r="D273" s="132" t="s">
        <v>510</v>
      </c>
      <c r="E273" s="97">
        <v>1</v>
      </c>
      <c r="F273" s="96"/>
      <c r="G273" s="98" t="s">
        <v>36</v>
      </c>
      <c r="H273" s="96">
        <v>15</v>
      </c>
      <c r="I273" s="99"/>
      <c r="J273" s="110"/>
      <c r="K273" s="100" t="s">
        <v>624</v>
      </c>
      <c r="L273" s="105" t="s">
        <v>244</v>
      </c>
      <c r="M273" s="98" t="s">
        <v>39</v>
      </c>
      <c r="N273" s="98" t="s">
        <v>40</v>
      </c>
      <c r="O273" s="173">
        <v>1</v>
      </c>
      <c r="P273" s="174"/>
      <c r="Q273" s="175"/>
    </row>
    <row r="274" spans="1:18" customHeight="1" ht="17.25" s="180" customFormat="1">
      <c r="A274" s="170">
        <v>262</v>
      </c>
      <c r="B274" s="95" t="s">
        <v>625</v>
      </c>
      <c r="C274" s="96" t="s">
        <v>581</v>
      </c>
      <c r="D274" s="131" t="s">
        <v>626</v>
      </c>
      <c r="E274" s="97"/>
      <c r="F274" s="96">
        <v>1</v>
      </c>
      <c r="G274" s="98" t="s">
        <v>36</v>
      </c>
      <c r="H274" s="96">
        <v>12</v>
      </c>
      <c r="I274" s="99"/>
      <c r="J274" s="110"/>
      <c r="K274" s="100" t="s">
        <v>627</v>
      </c>
      <c r="L274" s="102" t="s">
        <v>221</v>
      </c>
      <c r="M274" s="98" t="s">
        <v>39</v>
      </c>
      <c r="N274" s="98" t="s">
        <v>40</v>
      </c>
      <c r="O274" s="173">
        <v>1</v>
      </c>
      <c r="P274" s="174"/>
      <c r="Q274" s="174"/>
    </row>
    <row r="275" spans="1:18" customHeight="1" ht="17.25" s="180" customFormat="1">
      <c r="A275" s="170">
        <v>263</v>
      </c>
      <c r="B275" s="95" t="s">
        <v>628</v>
      </c>
      <c r="C275" s="96" t="s">
        <v>581</v>
      </c>
      <c r="D275" s="131" t="s">
        <v>629</v>
      </c>
      <c r="E275" s="97"/>
      <c r="F275" s="98">
        <v>1</v>
      </c>
      <c r="G275" s="98" t="s">
        <v>36</v>
      </c>
      <c r="H275" s="98">
        <v>14</v>
      </c>
      <c r="I275" s="99"/>
      <c r="J275" s="172"/>
      <c r="K275" s="196" t="s">
        <v>274</v>
      </c>
      <c r="L275" s="102" t="s">
        <v>221</v>
      </c>
      <c r="M275" s="98" t="s">
        <v>39</v>
      </c>
      <c r="N275" s="98" t="s">
        <v>40</v>
      </c>
      <c r="O275" s="173">
        <v>1</v>
      </c>
      <c r="P275" s="174"/>
      <c r="Q275" s="174"/>
    </row>
    <row r="276" spans="1:18" customHeight="1" ht="17.25" s="176" customFormat="1">
      <c r="A276" s="170">
        <v>264</v>
      </c>
      <c r="B276" s="95" t="s">
        <v>456</v>
      </c>
      <c r="C276" s="96" t="s">
        <v>581</v>
      </c>
      <c r="D276" s="131" t="s">
        <v>630</v>
      </c>
      <c r="E276" s="97"/>
      <c r="F276" s="98">
        <v>1</v>
      </c>
      <c r="G276" s="98" t="s">
        <v>36</v>
      </c>
      <c r="H276" s="98">
        <v>14</v>
      </c>
      <c r="I276" s="99"/>
      <c r="J276" s="172"/>
      <c r="K276" s="196" t="s">
        <v>289</v>
      </c>
      <c r="L276" s="102" t="s">
        <v>221</v>
      </c>
      <c r="M276" s="98" t="s">
        <v>39</v>
      </c>
      <c r="N276" s="98" t="s">
        <v>40</v>
      </c>
      <c r="O276" s="173">
        <v>1</v>
      </c>
      <c r="P276" s="174"/>
      <c r="Q276" s="175"/>
    </row>
    <row r="277" spans="1:18" customHeight="1" ht="17.25" s="179" customFormat="1">
      <c r="A277" s="170">
        <v>265</v>
      </c>
      <c r="B277" s="95" t="s">
        <v>631</v>
      </c>
      <c r="C277" s="98" t="s">
        <v>581</v>
      </c>
      <c r="D277" s="131" t="s">
        <v>632</v>
      </c>
      <c r="E277" s="98"/>
      <c r="F277" s="98">
        <v>1</v>
      </c>
      <c r="G277" s="98" t="s">
        <v>36</v>
      </c>
      <c r="H277" s="98">
        <v>10</v>
      </c>
      <c r="I277" s="99"/>
      <c r="J277" s="172"/>
      <c r="K277" s="196" t="s">
        <v>155</v>
      </c>
      <c r="L277" s="105" t="s">
        <v>244</v>
      </c>
      <c r="M277" s="98" t="s">
        <v>39</v>
      </c>
      <c r="N277" s="98" t="s">
        <v>40</v>
      </c>
      <c r="O277" s="173">
        <v>1</v>
      </c>
      <c r="P277" s="174"/>
      <c r="Q277" s="174"/>
    </row>
    <row r="278" spans="1:18" customHeight="1" ht="17.25" s="180" customFormat="1">
      <c r="A278" s="170">
        <v>266</v>
      </c>
      <c r="B278" s="95" t="s">
        <v>185</v>
      </c>
      <c r="C278" s="96" t="s">
        <v>581</v>
      </c>
      <c r="D278" s="127" t="s">
        <v>596</v>
      </c>
      <c r="E278" s="97">
        <v>1</v>
      </c>
      <c r="F278" s="96"/>
      <c r="G278" s="98" t="s">
        <v>36</v>
      </c>
      <c r="H278" s="96">
        <v>12</v>
      </c>
      <c r="I278" s="99"/>
      <c r="J278" s="110"/>
      <c r="K278" s="196" t="s">
        <v>633</v>
      </c>
      <c r="L278" s="102" t="s">
        <v>52</v>
      </c>
      <c r="M278" s="98" t="s">
        <v>39</v>
      </c>
      <c r="N278" s="98" t="s">
        <v>40</v>
      </c>
      <c r="O278" s="173">
        <v>1</v>
      </c>
      <c r="P278" s="174"/>
      <c r="Q278" s="174"/>
    </row>
    <row r="279" spans="1:18" customHeight="1" ht="17.25" s="176" customFormat="1">
      <c r="A279" s="170">
        <v>267</v>
      </c>
      <c r="B279" s="95" t="s">
        <v>385</v>
      </c>
      <c r="C279" s="96" t="s">
        <v>581</v>
      </c>
      <c r="D279" s="131" t="s">
        <v>634</v>
      </c>
      <c r="E279" s="97">
        <v>1</v>
      </c>
      <c r="F279" s="96"/>
      <c r="G279" s="98" t="s">
        <v>36</v>
      </c>
      <c r="H279" s="96">
        <v>14</v>
      </c>
      <c r="I279" s="99"/>
      <c r="J279" s="110"/>
      <c r="K279" s="196" t="s">
        <v>635</v>
      </c>
      <c r="L279" s="104" t="s">
        <v>148</v>
      </c>
      <c r="M279" s="98" t="s">
        <v>39</v>
      </c>
      <c r="N279" s="98" t="s">
        <v>40</v>
      </c>
      <c r="O279" s="173">
        <v>1</v>
      </c>
      <c r="P279" s="174"/>
      <c r="Q279" s="175"/>
    </row>
    <row r="280" spans="1:18" customHeight="1" ht="17.25" s="179" customFormat="1">
      <c r="A280" s="170">
        <v>268</v>
      </c>
      <c r="B280" s="95" t="s">
        <v>636</v>
      </c>
      <c r="C280" s="96" t="s">
        <v>581</v>
      </c>
      <c r="D280" s="128" t="s">
        <v>539</v>
      </c>
      <c r="E280" s="97">
        <v>1</v>
      </c>
      <c r="F280" s="96"/>
      <c r="G280" s="98" t="s">
        <v>36</v>
      </c>
      <c r="H280" s="96">
        <v>12</v>
      </c>
      <c r="I280" s="99"/>
      <c r="J280" s="110"/>
      <c r="K280" s="196" t="s">
        <v>426</v>
      </c>
      <c r="L280" s="102" t="s">
        <v>52</v>
      </c>
      <c r="M280" s="98" t="s">
        <v>39</v>
      </c>
      <c r="N280" s="98" t="s">
        <v>40</v>
      </c>
      <c r="O280" s="173">
        <v>1</v>
      </c>
      <c r="P280" s="174"/>
      <c r="Q280" s="174"/>
    </row>
    <row r="281" spans="1:18" customHeight="1" ht="17.25" s="180" customFormat="1">
      <c r="A281" s="170">
        <v>269</v>
      </c>
      <c r="B281" s="95" t="s">
        <v>487</v>
      </c>
      <c r="C281" s="96" t="s">
        <v>581</v>
      </c>
      <c r="D281" s="131" t="s">
        <v>637</v>
      </c>
      <c r="E281" s="97"/>
      <c r="F281" s="96">
        <v>1</v>
      </c>
      <c r="G281" s="98" t="s">
        <v>36</v>
      </c>
      <c r="H281" s="96">
        <v>14</v>
      </c>
      <c r="I281" s="99"/>
      <c r="J281" s="110"/>
      <c r="K281" s="196" t="s">
        <v>193</v>
      </c>
      <c r="L281" s="104" t="s">
        <v>148</v>
      </c>
      <c r="M281" s="98" t="s">
        <v>39</v>
      </c>
      <c r="N281" s="98" t="s">
        <v>40</v>
      </c>
      <c r="O281" s="173">
        <v>1</v>
      </c>
      <c r="P281" s="174"/>
      <c r="Q281" s="174"/>
    </row>
    <row r="282" spans="1:18" customHeight="1" ht="17.25" s="176" customFormat="1">
      <c r="A282" s="170">
        <v>270</v>
      </c>
      <c r="B282" s="95" t="s">
        <v>638</v>
      </c>
      <c r="C282" s="96" t="s">
        <v>581</v>
      </c>
      <c r="D282" s="132" t="s">
        <v>639</v>
      </c>
      <c r="E282" s="97"/>
      <c r="F282" s="96">
        <v>1</v>
      </c>
      <c r="G282" s="98" t="s">
        <v>36</v>
      </c>
      <c r="H282" s="96">
        <v>16</v>
      </c>
      <c r="I282" s="99"/>
      <c r="J282" s="110"/>
      <c r="K282" s="196" t="s">
        <v>640</v>
      </c>
      <c r="L282" s="102" t="s">
        <v>143</v>
      </c>
      <c r="M282" s="98" t="s">
        <v>39</v>
      </c>
      <c r="N282" s="98" t="s">
        <v>40</v>
      </c>
      <c r="O282" s="173">
        <v>1</v>
      </c>
      <c r="P282" s="174"/>
      <c r="Q282" s="175"/>
    </row>
    <row r="283" spans="1:18" customHeight="1" ht="17.25" s="179" customFormat="1">
      <c r="A283" s="170">
        <v>271</v>
      </c>
      <c r="B283" s="95" t="s">
        <v>641</v>
      </c>
      <c r="C283" s="96" t="s">
        <v>581</v>
      </c>
      <c r="D283" s="132" t="s">
        <v>642</v>
      </c>
      <c r="E283" s="97">
        <v>1</v>
      </c>
      <c r="F283" s="96"/>
      <c r="G283" s="98" t="s">
        <v>36</v>
      </c>
      <c r="H283" s="96">
        <v>14</v>
      </c>
      <c r="I283" s="99"/>
      <c r="J283" s="110"/>
      <c r="K283" s="196" t="s">
        <v>233</v>
      </c>
      <c r="L283" s="102" t="s">
        <v>221</v>
      </c>
      <c r="M283" s="98" t="s">
        <v>39</v>
      </c>
      <c r="N283" s="98" t="s">
        <v>40</v>
      </c>
      <c r="O283" s="173">
        <v>1</v>
      </c>
      <c r="P283" s="174"/>
      <c r="Q283" s="174"/>
    </row>
    <row r="284" spans="1:18" customHeight="1" ht="17.25" s="180" customFormat="1">
      <c r="A284" s="170">
        <v>272</v>
      </c>
      <c r="B284" s="95" t="s">
        <v>112</v>
      </c>
      <c r="C284" s="96" t="s">
        <v>581</v>
      </c>
      <c r="D284" s="197" t="s">
        <v>643</v>
      </c>
      <c r="E284" s="97">
        <v>1</v>
      </c>
      <c r="F284" s="96"/>
      <c r="G284" s="98" t="s">
        <v>36</v>
      </c>
      <c r="H284" s="96">
        <v>11.5</v>
      </c>
      <c r="I284" s="99"/>
      <c r="J284" s="110"/>
      <c r="K284" s="196" t="s">
        <v>644</v>
      </c>
      <c r="L284" s="103" t="s">
        <v>38</v>
      </c>
      <c r="M284" s="98" t="s">
        <v>39</v>
      </c>
      <c r="N284" s="98" t="s">
        <v>40</v>
      </c>
      <c r="O284" s="173">
        <v>1</v>
      </c>
      <c r="P284" s="174"/>
      <c r="Q284" s="174"/>
    </row>
    <row r="285" spans="1:18" customHeight="1" ht="17.25" s="176" customFormat="1">
      <c r="A285" s="170">
        <v>273</v>
      </c>
      <c r="B285" s="95" t="s">
        <v>645</v>
      </c>
      <c r="C285" s="96" t="s">
        <v>581</v>
      </c>
      <c r="D285" s="131" t="s">
        <v>646</v>
      </c>
      <c r="E285" s="97"/>
      <c r="F285" s="96">
        <v>1</v>
      </c>
      <c r="G285" s="98" t="s">
        <v>36</v>
      </c>
      <c r="H285" s="96">
        <v>14</v>
      </c>
      <c r="I285" s="99"/>
      <c r="J285" s="110"/>
      <c r="K285" s="196" t="s">
        <v>516</v>
      </c>
      <c r="L285" s="102" t="s">
        <v>221</v>
      </c>
      <c r="M285" s="98" t="s">
        <v>39</v>
      </c>
      <c r="N285" s="98" t="s">
        <v>40</v>
      </c>
      <c r="O285" s="173">
        <v>1</v>
      </c>
      <c r="P285" s="174"/>
      <c r="Q285" s="175"/>
    </row>
    <row r="286" spans="1:18" customHeight="1" ht="17.25" s="179" customFormat="1">
      <c r="A286" s="170">
        <v>274</v>
      </c>
      <c r="B286" s="95" t="s">
        <v>647</v>
      </c>
      <c r="C286" s="96" t="s">
        <v>581</v>
      </c>
      <c r="D286" s="131" t="s">
        <v>648</v>
      </c>
      <c r="E286" s="97">
        <v>1</v>
      </c>
      <c r="F286" s="96"/>
      <c r="G286" s="98" t="s">
        <v>36</v>
      </c>
      <c r="H286" s="96">
        <v>15.3</v>
      </c>
      <c r="I286" s="99"/>
      <c r="J286" s="110"/>
      <c r="K286" s="196" t="s">
        <v>346</v>
      </c>
      <c r="L286" s="105" t="s">
        <v>244</v>
      </c>
      <c r="M286" s="98" t="s">
        <v>39</v>
      </c>
      <c r="N286" s="98" t="s">
        <v>40</v>
      </c>
      <c r="O286" s="173">
        <v>1</v>
      </c>
      <c r="P286" s="174"/>
      <c r="Q286" s="174"/>
    </row>
    <row r="287" spans="1:18" customHeight="1" ht="17.25" s="180" customFormat="1">
      <c r="A287" s="170">
        <v>275</v>
      </c>
      <c r="B287" s="95" t="s">
        <v>649</v>
      </c>
      <c r="C287" s="96" t="s">
        <v>581</v>
      </c>
      <c r="D287" s="128" t="s">
        <v>629</v>
      </c>
      <c r="E287" s="97">
        <v>1</v>
      </c>
      <c r="F287" s="96"/>
      <c r="G287" s="98" t="s">
        <v>36</v>
      </c>
      <c r="H287" s="96">
        <v>11.5</v>
      </c>
      <c r="I287" s="99"/>
      <c r="J287" s="110"/>
      <c r="K287" s="196" t="s">
        <v>460</v>
      </c>
      <c r="L287" s="103" t="s">
        <v>38</v>
      </c>
      <c r="M287" s="98" t="s">
        <v>39</v>
      </c>
      <c r="N287" s="98" t="s">
        <v>40</v>
      </c>
      <c r="O287" s="173">
        <v>1</v>
      </c>
      <c r="P287" s="174"/>
      <c r="Q287" s="174"/>
    </row>
    <row r="288" spans="1:18" customHeight="1" ht="17.25" s="176" customFormat="1">
      <c r="A288" s="170">
        <v>276</v>
      </c>
      <c r="B288" s="95" t="s">
        <v>650</v>
      </c>
      <c r="C288" s="96" t="s">
        <v>581</v>
      </c>
      <c r="D288" s="129" t="s">
        <v>457</v>
      </c>
      <c r="E288" s="97"/>
      <c r="F288" s="96">
        <v>1</v>
      </c>
      <c r="G288" s="98" t="s">
        <v>36</v>
      </c>
      <c r="H288" s="96">
        <v>12</v>
      </c>
      <c r="I288" s="99"/>
      <c r="J288" s="110"/>
      <c r="K288" s="100" t="s">
        <v>651</v>
      </c>
      <c r="L288" s="102" t="s">
        <v>221</v>
      </c>
      <c r="M288" s="98" t="s">
        <v>39</v>
      </c>
      <c r="N288" s="98" t="s">
        <v>40</v>
      </c>
      <c r="O288" s="173">
        <v>1</v>
      </c>
      <c r="P288" s="174"/>
      <c r="Q288" s="175"/>
    </row>
    <row r="289" spans="1:18" customHeight="1" ht="17.25" s="176" customFormat="1">
      <c r="A289" s="170">
        <v>277</v>
      </c>
      <c r="B289" s="95" t="s">
        <v>652</v>
      </c>
      <c r="C289" s="96" t="s">
        <v>581</v>
      </c>
      <c r="D289" s="131" t="s">
        <v>653</v>
      </c>
      <c r="E289" s="97">
        <v>1</v>
      </c>
      <c r="F289" s="96"/>
      <c r="G289" s="98" t="s">
        <v>36</v>
      </c>
      <c r="H289" s="96">
        <v>14</v>
      </c>
      <c r="I289" s="99"/>
      <c r="J289" s="110"/>
      <c r="K289" s="196" t="s">
        <v>158</v>
      </c>
      <c r="L289" s="102" t="s">
        <v>221</v>
      </c>
      <c r="M289" s="98" t="s">
        <v>39</v>
      </c>
      <c r="N289" s="98" t="s">
        <v>40</v>
      </c>
      <c r="O289" s="173">
        <v>1</v>
      </c>
      <c r="P289" s="174"/>
      <c r="Q289" s="175"/>
    </row>
    <row r="290" spans="1:18" customHeight="1" ht="17.25" s="179" customFormat="1">
      <c r="A290" s="170">
        <v>278</v>
      </c>
      <c r="B290" s="95" t="s">
        <v>654</v>
      </c>
      <c r="C290" s="96" t="s">
        <v>655</v>
      </c>
      <c r="D290" s="127" t="s">
        <v>656</v>
      </c>
      <c r="E290" s="97"/>
      <c r="F290" s="96">
        <v>1</v>
      </c>
      <c r="G290" s="98" t="s">
        <v>36</v>
      </c>
      <c r="H290" s="96">
        <v>11.5</v>
      </c>
      <c r="I290" s="99"/>
      <c r="J290" s="110"/>
      <c r="K290" s="100" t="s">
        <v>657</v>
      </c>
      <c r="L290" s="103" t="s">
        <v>38</v>
      </c>
      <c r="M290" s="98" t="s">
        <v>39</v>
      </c>
      <c r="N290" s="98" t="s">
        <v>40</v>
      </c>
      <c r="O290" s="173">
        <v>1</v>
      </c>
      <c r="P290" s="174"/>
      <c r="Q290" s="174"/>
    </row>
    <row r="291" spans="1:18" customHeight="1" ht="17.25" s="176" customFormat="1">
      <c r="A291" s="170">
        <v>279</v>
      </c>
      <c r="B291" s="95" t="s">
        <v>400</v>
      </c>
      <c r="C291" s="96" t="s">
        <v>655</v>
      </c>
      <c r="D291" s="132" t="s">
        <v>658</v>
      </c>
      <c r="E291" s="97"/>
      <c r="F291" s="96">
        <v>1</v>
      </c>
      <c r="G291" s="98" t="s">
        <v>36</v>
      </c>
      <c r="H291" s="96" t="s">
        <v>659</v>
      </c>
      <c r="I291" s="99"/>
      <c r="J291" s="110"/>
      <c r="K291" s="100" t="s">
        <v>660</v>
      </c>
      <c r="L291" s="105" t="s">
        <v>52</v>
      </c>
      <c r="M291" s="98" t="s">
        <v>39</v>
      </c>
      <c r="N291" s="98" t="s">
        <v>40</v>
      </c>
      <c r="O291" s="173">
        <v>1</v>
      </c>
      <c r="P291" s="174"/>
      <c r="Q291" s="175"/>
    </row>
    <row r="292" spans="1:18" customHeight="1" ht="17.25" s="180" customFormat="1">
      <c r="A292" s="170">
        <v>280</v>
      </c>
      <c r="B292" s="95" t="s">
        <v>661</v>
      </c>
      <c r="C292" s="96" t="s">
        <v>655</v>
      </c>
      <c r="D292" s="127" t="s">
        <v>662</v>
      </c>
      <c r="E292" s="97">
        <v>1</v>
      </c>
      <c r="F292" s="96"/>
      <c r="G292" s="98" t="s">
        <v>36</v>
      </c>
      <c r="H292" s="96">
        <v>11.5</v>
      </c>
      <c r="I292" s="99"/>
      <c r="J292" s="110"/>
      <c r="K292" s="100" t="s">
        <v>663</v>
      </c>
      <c r="L292" s="103" t="s">
        <v>38</v>
      </c>
      <c r="M292" s="98" t="s">
        <v>39</v>
      </c>
      <c r="N292" s="98" t="s">
        <v>40</v>
      </c>
      <c r="O292" s="173">
        <v>1</v>
      </c>
      <c r="P292" s="174"/>
      <c r="Q292" s="174"/>
    </row>
    <row r="293" spans="1:18" customHeight="1" ht="17.25" s="176" customFormat="1">
      <c r="A293" s="170">
        <v>281</v>
      </c>
      <c r="B293" s="95" t="s">
        <v>664</v>
      </c>
      <c r="C293" s="96" t="s">
        <v>655</v>
      </c>
      <c r="D293" s="129" t="s">
        <v>578</v>
      </c>
      <c r="E293" s="108">
        <v>1</v>
      </c>
      <c r="F293" s="96"/>
      <c r="G293" s="98" t="s">
        <v>36</v>
      </c>
      <c r="H293" s="96">
        <v>15</v>
      </c>
      <c r="I293" s="99"/>
      <c r="J293" s="107"/>
      <c r="K293" s="100" t="s">
        <v>665</v>
      </c>
      <c r="L293" s="102" t="s">
        <v>143</v>
      </c>
      <c r="M293" s="98" t="s">
        <v>39</v>
      </c>
      <c r="N293" s="98" t="s">
        <v>40</v>
      </c>
      <c r="O293" s="173">
        <v>1</v>
      </c>
      <c r="P293" s="174"/>
      <c r="Q293" s="175"/>
    </row>
    <row r="294" spans="1:18" customHeight="1" ht="17.25" s="180" customFormat="1">
      <c r="A294" s="170">
        <v>282</v>
      </c>
      <c r="B294" s="95" t="s">
        <v>593</v>
      </c>
      <c r="C294" s="96" t="s">
        <v>655</v>
      </c>
      <c r="D294" s="129" t="s">
        <v>666</v>
      </c>
      <c r="E294" s="97"/>
      <c r="F294" s="96">
        <v>1</v>
      </c>
      <c r="G294" s="98" t="s">
        <v>36</v>
      </c>
      <c r="H294" s="96">
        <v>15</v>
      </c>
      <c r="I294" s="99"/>
      <c r="J294" s="110"/>
      <c r="K294" s="100" t="s">
        <v>667</v>
      </c>
      <c r="L294" s="105" t="s">
        <v>244</v>
      </c>
      <c r="M294" s="98" t="s">
        <v>39</v>
      </c>
      <c r="N294" s="98" t="s">
        <v>40</v>
      </c>
      <c r="O294" s="173">
        <v>1</v>
      </c>
      <c r="P294" s="174"/>
      <c r="Q294" s="174"/>
    </row>
    <row r="295" spans="1:18" customHeight="1" ht="17.25" s="176" customFormat="1">
      <c r="A295" s="170">
        <v>283</v>
      </c>
      <c r="B295" s="95" t="s">
        <v>410</v>
      </c>
      <c r="C295" s="96" t="s">
        <v>655</v>
      </c>
      <c r="D295" s="131" t="s">
        <v>668</v>
      </c>
      <c r="E295" s="97"/>
      <c r="F295" s="96">
        <v>1</v>
      </c>
      <c r="G295" s="98" t="s">
        <v>36</v>
      </c>
      <c r="H295" s="96">
        <v>11.5</v>
      </c>
      <c r="I295" s="99"/>
      <c r="J295" s="110"/>
      <c r="K295" s="100" t="s">
        <v>669</v>
      </c>
      <c r="L295" s="103" t="s">
        <v>38</v>
      </c>
      <c r="M295" s="98" t="s">
        <v>39</v>
      </c>
      <c r="N295" s="98" t="s">
        <v>40</v>
      </c>
      <c r="O295" s="173">
        <v>1</v>
      </c>
      <c r="P295" s="174"/>
      <c r="Q295" s="175"/>
    </row>
    <row r="296" spans="1:18" customHeight="1" ht="17.25" s="180" customFormat="1">
      <c r="A296" s="170">
        <v>284</v>
      </c>
      <c r="B296" s="95" t="s">
        <v>670</v>
      </c>
      <c r="C296" s="96" t="s">
        <v>655</v>
      </c>
      <c r="D296" s="131" t="s">
        <v>428</v>
      </c>
      <c r="E296" s="97"/>
      <c r="F296" s="96">
        <v>1</v>
      </c>
      <c r="G296" s="98" t="s">
        <v>36</v>
      </c>
      <c r="H296" s="96"/>
      <c r="I296" s="99">
        <v>4.5</v>
      </c>
      <c r="J296" s="110"/>
      <c r="K296" s="100" t="s">
        <v>671</v>
      </c>
      <c r="L296" s="102" t="s">
        <v>152</v>
      </c>
      <c r="M296" s="98" t="s">
        <v>39</v>
      </c>
      <c r="N296" s="98" t="s">
        <v>40</v>
      </c>
      <c r="O296" s="173">
        <v>1</v>
      </c>
      <c r="P296" s="174"/>
      <c r="Q296" s="174"/>
    </row>
    <row r="297" spans="1:18" customHeight="1" ht="17.25" s="179" customFormat="1">
      <c r="A297" s="170">
        <v>285</v>
      </c>
      <c r="B297" s="95" t="s">
        <v>672</v>
      </c>
      <c r="C297" s="96" t="s">
        <v>655</v>
      </c>
      <c r="D297" s="132" t="s">
        <v>673</v>
      </c>
      <c r="E297" s="97"/>
      <c r="F297" s="96">
        <v>1</v>
      </c>
      <c r="G297" s="98" t="s">
        <v>36</v>
      </c>
      <c r="H297" s="96">
        <v>18</v>
      </c>
      <c r="I297" s="99"/>
      <c r="J297" s="110"/>
      <c r="K297" s="100" t="s">
        <v>674</v>
      </c>
      <c r="L297" s="105" t="s">
        <v>49</v>
      </c>
      <c r="M297" s="98" t="s">
        <v>39</v>
      </c>
      <c r="N297" s="98" t="s">
        <v>40</v>
      </c>
      <c r="O297" s="173">
        <v>1</v>
      </c>
      <c r="P297" s="174"/>
      <c r="Q297" s="174"/>
    </row>
    <row r="298" spans="1:18" customHeight="1" ht="17.25" s="180" customFormat="1">
      <c r="A298" s="170">
        <v>286</v>
      </c>
      <c r="B298" s="95" t="s">
        <v>675</v>
      </c>
      <c r="C298" s="96" t="s">
        <v>655</v>
      </c>
      <c r="D298" s="132" t="s">
        <v>676</v>
      </c>
      <c r="E298" s="97"/>
      <c r="F298" s="96">
        <v>1</v>
      </c>
      <c r="G298" s="98" t="s">
        <v>36</v>
      </c>
      <c r="H298" s="96">
        <v>15</v>
      </c>
      <c r="I298" s="99"/>
      <c r="J298" s="110"/>
      <c r="K298" s="100" t="s">
        <v>677</v>
      </c>
      <c r="L298" s="105" t="s">
        <v>244</v>
      </c>
      <c r="M298" s="98" t="s">
        <v>39</v>
      </c>
      <c r="N298" s="98" t="s">
        <v>40</v>
      </c>
      <c r="O298" s="173">
        <v>1</v>
      </c>
      <c r="P298" s="174"/>
      <c r="Q298" s="174"/>
    </row>
    <row r="299" spans="1:18" customHeight="1" ht="17.25" s="176" customFormat="1">
      <c r="A299" s="170">
        <v>287</v>
      </c>
      <c r="B299" s="95" t="s">
        <v>678</v>
      </c>
      <c r="C299" s="96" t="s">
        <v>655</v>
      </c>
      <c r="D299" s="129" t="s">
        <v>679</v>
      </c>
      <c r="E299" s="97"/>
      <c r="F299" s="96">
        <v>1</v>
      </c>
      <c r="G299" s="98" t="s">
        <v>36</v>
      </c>
      <c r="H299" s="96">
        <v>12</v>
      </c>
      <c r="I299" s="99"/>
      <c r="J299" s="110"/>
      <c r="K299" s="100" t="s">
        <v>680</v>
      </c>
      <c r="L299" s="102" t="s">
        <v>221</v>
      </c>
      <c r="M299" s="98" t="s">
        <v>39</v>
      </c>
      <c r="N299" s="98" t="s">
        <v>40</v>
      </c>
      <c r="O299" s="173">
        <v>1</v>
      </c>
      <c r="P299" s="174"/>
      <c r="Q299" s="175"/>
    </row>
    <row r="300" spans="1:18" customHeight="1" ht="17.25" s="176" customFormat="1">
      <c r="A300" s="170">
        <v>288</v>
      </c>
      <c r="B300" s="95" t="s">
        <v>681</v>
      </c>
      <c r="C300" s="96" t="s">
        <v>655</v>
      </c>
      <c r="D300" s="128" t="s">
        <v>666</v>
      </c>
      <c r="E300" s="97"/>
      <c r="F300" s="96">
        <v>1</v>
      </c>
      <c r="G300" s="98" t="s">
        <v>36</v>
      </c>
      <c r="H300" s="96">
        <v>12.5</v>
      </c>
      <c r="I300" s="99"/>
      <c r="J300" s="110"/>
      <c r="K300" s="100" t="s">
        <v>162</v>
      </c>
      <c r="L300" s="102" t="s">
        <v>52</v>
      </c>
      <c r="M300" s="98" t="s">
        <v>39</v>
      </c>
      <c r="N300" s="98" t="s">
        <v>40</v>
      </c>
      <c r="O300" s="173">
        <v>1</v>
      </c>
      <c r="P300" s="174"/>
      <c r="Q300" s="175"/>
    </row>
    <row r="301" spans="1:18" customHeight="1" ht="17.25" s="179" customFormat="1">
      <c r="A301" s="170">
        <v>289</v>
      </c>
      <c r="B301" s="95" t="s">
        <v>682</v>
      </c>
      <c r="C301" s="96" t="s">
        <v>655</v>
      </c>
      <c r="D301" s="129" t="s">
        <v>683</v>
      </c>
      <c r="E301" s="97"/>
      <c r="F301" s="96">
        <v>1</v>
      </c>
      <c r="G301" s="98" t="s">
        <v>36</v>
      </c>
      <c r="H301" s="96">
        <v>15</v>
      </c>
      <c r="I301" s="99"/>
      <c r="J301" s="110"/>
      <c r="K301" s="100" t="s">
        <v>110</v>
      </c>
      <c r="L301" s="102" t="s">
        <v>143</v>
      </c>
      <c r="M301" s="98" t="s">
        <v>39</v>
      </c>
      <c r="N301" s="98" t="s">
        <v>40</v>
      </c>
      <c r="O301" s="173">
        <v>1</v>
      </c>
      <c r="P301" s="174"/>
      <c r="Q301" s="174"/>
    </row>
    <row r="302" spans="1:18" customHeight="1" ht="17.25" s="179" customFormat="1">
      <c r="A302" s="170">
        <v>290</v>
      </c>
      <c r="B302" s="109" t="s">
        <v>684</v>
      </c>
      <c r="C302" s="96" t="s">
        <v>655</v>
      </c>
      <c r="D302" s="133" t="s">
        <v>685</v>
      </c>
      <c r="E302" s="97"/>
      <c r="F302" s="96">
        <v>1</v>
      </c>
      <c r="G302" s="98" t="s">
        <v>36</v>
      </c>
      <c r="H302" s="96">
        <v>15</v>
      </c>
      <c r="I302" s="99"/>
      <c r="J302" s="110"/>
      <c r="K302" s="107" t="s">
        <v>214</v>
      </c>
      <c r="L302" s="102" t="s">
        <v>143</v>
      </c>
      <c r="M302" s="98" t="s">
        <v>39</v>
      </c>
      <c r="N302" s="98" t="s">
        <v>40</v>
      </c>
      <c r="O302" s="173">
        <v>1</v>
      </c>
      <c r="P302" s="174"/>
      <c r="Q302" s="174"/>
    </row>
    <row r="303" spans="1:18" customHeight="1" ht="17.25" s="180" customFormat="1">
      <c r="A303" s="170">
        <v>291</v>
      </c>
      <c r="B303" s="95" t="s">
        <v>686</v>
      </c>
      <c r="C303" s="96" t="s">
        <v>655</v>
      </c>
      <c r="D303" s="127" t="s">
        <v>687</v>
      </c>
      <c r="E303" s="97"/>
      <c r="F303" s="96">
        <v>1</v>
      </c>
      <c r="G303" s="98" t="s">
        <v>36</v>
      </c>
      <c r="H303" s="96">
        <v>11.5</v>
      </c>
      <c r="I303" s="99"/>
      <c r="J303" s="110"/>
      <c r="K303" s="100" t="s">
        <v>688</v>
      </c>
      <c r="L303" s="103" t="s">
        <v>38</v>
      </c>
      <c r="M303" s="98" t="s">
        <v>39</v>
      </c>
      <c r="N303" s="98" t="s">
        <v>40</v>
      </c>
      <c r="O303" s="173">
        <v>1</v>
      </c>
      <c r="P303" s="174"/>
      <c r="Q303" s="174"/>
    </row>
    <row r="304" spans="1:18" customHeight="1" ht="17.25" s="176" customFormat="1">
      <c r="A304" s="170">
        <v>292</v>
      </c>
      <c r="B304" s="95" t="s">
        <v>689</v>
      </c>
      <c r="C304" s="96" t="s">
        <v>655</v>
      </c>
      <c r="D304" s="128" t="s">
        <v>626</v>
      </c>
      <c r="E304" s="97">
        <v>1</v>
      </c>
      <c r="F304" s="96"/>
      <c r="G304" s="98" t="s">
        <v>36</v>
      </c>
      <c r="H304" s="96">
        <v>12.5</v>
      </c>
      <c r="I304" s="99"/>
      <c r="J304" s="110"/>
      <c r="K304" s="100" t="s">
        <v>690</v>
      </c>
      <c r="L304" s="102" t="s">
        <v>52</v>
      </c>
      <c r="M304" s="98" t="s">
        <v>39</v>
      </c>
      <c r="N304" s="98" t="s">
        <v>40</v>
      </c>
      <c r="O304" s="173">
        <v>1</v>
      </c>
      <c r="P304" s="174"/>
      <c r="Q304" s="175"/>
    </row>
    <row r="305" spans="1:18" customHeight="1" ht="17.25" s="179" customFormat="1">
      <c r="A305" s="170">
        <v>293</v>
      </c>
      <c r="B305" s="95" t="s">
        <v>691</v>
      </c>
      <c r="C305" s="96" t="s">
        <v>655</v>
      </c>
      <c r="D305" s="130" t="s">
        <v>692</v>
      </c>
      <c r="E305" s="97">
        <v>1</v>
      </c>
      <c r="F305" s="96"/>
      <c r="G305" s="98" t="s">
        <v>36</v>
      </c>
      <c r="H305" s="96"/>
      <c r="I305" s="99">
        <v>4.5</v>
      </c>
      <c r="J305" s="110"/>
      <c r="K305" s="100" t="s">
        <v>693</v>
      </c>
      <c r="L305" s="106" t="s">
        <v>417</v>
      </c>
      <c r="M305" s="98" t="s">
        <v>39</v>
      </c>
      <c r="N305" s="98" t="s">
        <v>40</v>
      </c>
      <c r="O305" s="173">
        <v>1</v>
      </c>
      <c r="P305" s="174"/>
      <c r="Q305" s="174"/>
    </row>
    <row r="306" spans="1:18" customHeight="1" ht="17.25" s="180" customFormat="1">
      <c r="A306" s="170">
        <v>294</v>
      </c>
      <c r="B306" s="95" t="s">
        <v>319</v>
      </c>
      <c r="C306" s="96" t="s">
        <v>655</v>
      </c>
      <c r="D306" s="132" t="s">
        <v>694</v>
      </c>
      <c r="E306" s="97">
        <v>1</v>
      </c>
      <c r="F306" s="96"/>
      <c r="G306" s="98" t="s">
        <v>36</v>
      </c>
      <c r="H306" s="96">
        <v>15</v>
      </c>
      <c r="I306" s="99"/>
      <c r="J306" s="110"/>
      <c r="K306" s="100" t="s">
        <v>695</v>
      </c>
      <c r="L306" s="105" t="s">
        <v>244</v>
      </c>
      <c r="M306" s="98" t="s">
        <v>39</v>
      </c>
      <c r="N306" s="98" t="s">
        <v>40</v>
      </c>
      <c r="O306" s="173">
        <v>1</v>
      </c>
      <c r="P306" s="174"/>
      <c r="Q306" s="174"/>
    </row>
    <row r="307" spans="1:18" customHeight="1" ht="17.25" s="179" customFormat="1">
      <c r="A307" s="170">
        <v>295</v>
      </c>
      <c r="B307" s="95" t="s">
        <v>696</v>
      </c>
      <c r="C307" s="96" t="s">
        <v>655</v>
      </c>
      <c r="D307" s="127" t="s">
        <v>697</v>
      </c>
      <c r="E307" s="97">
        <v>1</v>
      </c>
      <c r="F307" s="96"/>
      <c r="G307" s="98" t="s">
        <v>36</v>
      </c>
      <c r="H307" s="96">
        <v>12.5</v>
      </c>
      <c r="I307" s="99"/>
      <c r="J307" s="110"/>
      <c r="K307" s="100" t="s">
        <v>544</v>
      </c>
      <c r="L307" s="102" t="s">
        <v>52</v>
      </c>
      <c r="M307" s="98" t="s">
        <v>39</v>
      </c>
      <c r="N307" s="98" t="s">
        <v>40</v>
      </c>
      <c r="O307" s="173">
        <v>1</v>
      </c>
      <c r="P307" s="174"/>
      <c r="Q307" s="174"/>
    </row>
    <row r="308" spans="1:18" customHeight="1" ht="17.25" s="180" customFormat="1">
      <c r="A308" s="170">
        <v>296</v>
      </c>
      <c r="B308" s="95" t="s">
        <v>698</v>
      </c>
      <c r="C308" s="96" t="s">
        <v>655</v>
      </c>
      <c r="D308" s="129" t="s">
        <v>699</v>
      </c>
      <c r="E308" s="97">
        <v>1</v>
      </c>
      <c r="F308" s="96"/>
      <c r="G308" s="98" t="s">
        <v>36</v>
      </c>
      <c r="H308" s="96">
        <v>14</v>
      </c>
      <c r="I308" s="99"/>
      <c r="J308" s="110"/>
      <c r="K308" s="100" t="s">
        <v>121</v>
      </c>
      <c r="L308" s="104" t="s">
        <v>148</v>
      </c>
      <c r="M308" s="98" t="s">
        <v>39</v>
      </c>
      <c r="N308" s="98" t="s">
        <v>40</v>
      </c>
      <c r="O308" s="173">
        <v>1</v>
      </c>
      <c r="P308" s="174"/>
      <c r="Q308" s="174"/>
    </row>
    <row r="309" spans="1:18" customHeight="1" ht="17.25" s="179" customFormat="1">
      <c r="A309" s="170">
        <v>297</v>
      </c>
      <c r="B309" s="95" t="s">
        <v>700</v>
      </c>
      <c r="C309" s="96" t="s">
        <v>655</v>
      </c>
      <c r="D309" s="131" t="s">
        <v>701</v>
      </c>
      <c r="E309" s="97">
        <v>1</v>
      </c>
      <c r="F309" s="96"/>
      <c r="G309" s="98" t="s">
        <v>36</v>
      </c>
      <c r="H309" s="96">
        <v>11.5</v>
      </c>
      <c r="I309" s="99"/>
      <c r="J309" s="110"/>
      <c r="K309" s="100" t="s">
        <v>702</v>
      </c>
      <c r="L309" s="103" t="s">
        <v>38</v>
      </c>
      <c r="M309" s="98" t="s">
        <v>39</v>
      </c>
      <c r="N309" s="98" t="s">
        <v>40</v>
      </c>
      <c r="O309" s="173">
        <v>1</v>
      </c>
      <c r="P309" s="174"/>
      <c r="Q309" s="174"/>
    </row>
    <row r="310" spans="1:18" customHeight="1" ht="17.25" s="179" customFormat="1">
      <c r="A310" s="170">
        <v>298</v>
      </c>
      <c r="B310" s="109" t="s">
        <v>703</v>
      </c>
      <c r="C310" s="96" t="s">
        <v>655</v>
      </c>
      <c r="D310" s="133" t="s">
        <v>704</v>
      </c>
      <c r="E310" s="97">
        <v>1</v>
      </c>
      <c r="F310" s="96"/>
      <c r="G310" s="98" t="s">
        <v>36</v>
      </c>
      <c r="H310" s="96">
        <v>15</v>
      </c>
      <c r="I310" s="99"/>
      <c r="J310" s="110"/>
      <c r="K310" s="100" t="s">
        <v>282</v>
      </c>
      <c r="L310" s="101" t="s">
        <v>227</v>
      </c>
      <c r="M310" s="98" t="s">
        <v>39</v>
      </c>
      <c r="N310" s="98" t="s">
        <v>40</v>
      </c>
      <c r="O310" s="173">
        <v>1</v>
      </c>
      <c r="P310" s="174"/>
      <c r="Q310" s="174"/>
    </row>
    <row r="311" spans="1:18" customHeight="1" ht="17.25" s="176" customFormat="1">
      <c r="A311" s="170">
        <v>299</v>
      </c>
      <c r="B311" s="109" t="s">
        <v>705</v>
      </c>
      <c r="C311" s="96" t="s">
        <v>655</v>
      </c>
      <c r="D311" s="134" t="s">
        <v>706</v>
      </c>
      <c r="E311" s="97"/>
      <c r="F311" s="96">
        <v>1</v>
      </c>
      <c r="G311" s="98" t="s">
        <v>36</v>
      </c>
      <c r="H311" s="96">
        <v>8</v>
      </c>
      <c r="I311" s="99"/>
      <c r="J311" s="110"/>
      <c r="K311" s="100" t="s">
        <v>707</v>
      </c>
      <c r="L311" s="101" t="s">
        <v>508</v>
      </c>
      <c r="M311" s="98" t="s">
        <v>39</v>
      </c>
      <c r="N311" s="98" t="s">
        <v>40</v>
      </c>
      <c r="O311" s="173">
        <v>1</v>
      </c>
      <c r="P311" s="174"/>
      <c r="Q311" s="175"/>
    </row>
    <row r="312" spans="1:18" customHeight="1" ht="17.25" s="180" customFormat="1">
      <c r="A312" s="170">
        <v>300</v>
      </c>
      <c r="B312" s="95" t="s">
        <v>708</v>
      </c>
      <c r="C312" s="96" t="s">
        <v>655</v>
      </c>
      <c r="D312" s="128" t="s">
        <v>634</v>
      </c>
      <c r="E312" s="97"/>
      <c r="F312" s="96">
        <v>1</v>
      </c>
      <c r="G312" s="98" t="s">
        <v>36</v>
      </c>
      <c r="H312" s="96">
        <v>12.5</v>
      </c>
      <c r="I312" s="99"/>
      <c r="J312" s="110"/>
      <c r="K312" s="100" t="s">
        <v>405</v>
      </c>
      <c r="L312" s="102" t="s">
        <v>52</v>
      </c>
      <c r="M312" s="98" t="s">
        <v>39</v>
      </c>
      <c r="N312" s="98" t="s">
        <v>40</v>
      </c>
      <c r="O312" s="173">
        <v>1</v>
      </c>
      <c r="P312" s="174"/>
      <c r="Q312" s="174"/>
    </row>
    <row r="313" spans="1:18" customHeight="1" ht="17.25" s="176" customFormat="1">
      <c r="A313" s="170">
        <v>301</v>
      </c>
      <c r="B313" s="95" t="s">
        <v>709</v>
      </c>
      <c r="C313" s="96" t="s">
        <v>655</v>
      </c>
      <c r="D313" s="127" t="s">
        <v>419</v>
      </c>
      <c r="E313" s="97"/>
      <c r="F313" s="96">
        <v>1</v>
      </c>
      <c r="G313" s="98" t="s">
        <v>36</v>
      </c>
      <c r="H313" s="96">
        <v>24.4</v>
      </c>
      <c r="I313" s="99"/>
      <c r="J313" s="110"/>
      <c r="K313" s="100" t="s">
        <v>369</v>
      </c>
      <c r="L313" s="102" t="s">
        <v>56</v>
      </c>
      <c r="M313" s="98" t="s">
        <v>39</v>
      </c>
      <c r="N313" s="98" t="s">
        <v>40</v>
      </c>
      <c r="O313" s="173">
        <v>1</v>
      </c>
      <c r="P313" s="174"/>
      <c r="Q313" s="175"/>
    </row>
    <row r="314" spans="1:18" customHeight="1" ht="17.25" s="179" customFormat="1">
      <c r="A314" s="170">
        <v>302</v>
      </c>
      <c r="B314" s="95" t="s">
        <v>710</v>
      </c>
      <c r="C314" s="96" t="s">
        <v>655</v>
      </c>
      <c r="D314" s="129" t="s">
        <v>413</v>
      </c>
      <c r="E314" s="97"/>
      <c r="F314" s="96">
        <v>1</v>
      </c>
      <c r="G314" s="98" t="s">
        <v>36</v>
      </c>
      <c r="H314" s="96">
        <v>12</v>
      </c>
      <c r="I314" s="99"/>
      <c r="J314" s="110"/>
      <c r="K314" s="100" t="s">
        <v>312</v>
      </c>
      <c r="L314" s="102" t="s">
        <v>221</v>
      </c>
      <c r="M314" s="98" t="s">
        <v>39</v>
      </c>
      <c r="N314" s="98" t="s">
        <v>40</v>
      </c>
      <c r="O314" s="173">
        <v>1</v>
      </c>
      <c r="P314" s="174"/>
      <c r="Q314" s="174"/>
    </row>
    <row r="315" spans="1:18" customHeight="1" ht="17.25" s="180" customFormat="1">
      <c r="A315" s="170">
        <v>303</v>
      </c>
      <c r="B315" s="95" t="s">
        <v>121</v>
      </c>
      <c r="C315" s="96" t="s">
        <v>655</v>
      </c>
      <c r="D315" s="131" t="s">
        <v>711</v>
      </c>
      <c r="E315" s="97">
        <v>1</v>
      </c>
      <c r="F315" s="96"/>
      <c r="G315" s="98" t="s">
        <v>36</v>
      </c>
      <c r="H315" s="96"/>
      <c r="I315" s="99">
        <v>4.5</v>
      </c>
      <c r="J315" s="110"/>
      <c r="K315" s="100" t="s">
        <v>158</v>
      </c>
      <c r="L315" s="102" t="s">
        <v>152</v>
      </c>
      <c r="M315" s="98" t="s">
        <v>39</v>
      </c>
      <c r="N315" s="98" t="s">
        <v>40</v>
      </c>
      <c r="O315" s="173">
        <v>1</v>
      </c>
      <c r="P315" s="174"/>
      <c r="Q315" s="174"/>
    </row>
    <row r="316" spans="1:18" customHeight="1" ht="17.25" s="176" customFormat="1">
      <c r="A316" s="170">
        <v>304</v>
      </c>
      <c r="B316" s="95" t="s">
        <v>712</v>
      </c>
      <c r="C316" s="96" t="s">
        <v>655</v>
      </c>
      <c r="D316" s="130" t="s">
        <v>713</v>
      </c>
      <c r="E316" s="97">
        <v>1</v>
      </c>
      <c r="F316" s="96"/>
      <c r="G316" s="98" t="s">
        <v>36</v>
      </c>
      <c r="H316" s="96">
        <v>11.5</v>
      </c>
      <c r="I316" s="99"/>
      <c r="J316" s="110"/>
      <c r="K316" s="100" t="s">
        <v>112</v>
      </c>
      <c r="L316" s="103" t="s">
        <v>38</v>
      </c>
      <c r="M316" s="98" t="s">
        <v>39</v>
      </c>
      <c r="N316" s="98" t="s">
        <v>40</v>
      </c>
      <c r="O316" s="173">
        <v>1</v>
      </c>
      <c r="P316" s="174"/>
      <c r="Q316" s="175"/>
    </row>
    <row r="317" spans="1:18" customHeight="1" ht="17.25" s="180" customFormat="1">
      <c r="A317" s="170">
        <v>305</v>
      </c>
      <c r="B317" s="95" t="s">
        <v>714</v>
      </c>
      <c r="C317" s="96" t="s">
        <v>655</v>
      </c>
      <c r="D317" s="132" t="s">
        <v>715</v>
      </c>
      <c r="E317" s="97"/>
      <c r="F317" s="96">
        <v>1</v>
      </c>
      <c r="G317" s="98" t="s">
        <v>36</v>
      </c>
      <c r="H317" s="96"/>
      <c r="I317" s="99" t="s">
        <v>716</v>
      </c>
      <c r="J317" s="110"/>
      <c r="K317" s="100" t="s">
        <v>717</v>
      </c>
      <c r="L317" s="105" t="s">
        <v>152</v>
      </c>
      <c r="M317" s="98" t="s">
        <v>39</v>
      </c>
      <c r="N317" s="98" t="s">
        <v>40</v>
      </c>
      <c r="O317" s="173">
        <v>1</v>
      </c>
      <c r="P317" s="174"/>
      <c r="Q317" s="174"/>
    </row>
    <row r="318" spans="1:18" customHeight="1" ht="17.25" s="179" customFormat="1">
      <c r="A318" s="170">
        <v>306</v>
      </c>
      <c r="B318" s="95" t="s">
        <v>718</v>
      </c>
      <c r="C318" s="96" t="s">
        <v>655</v>
      </c>
      <c r="D318" s="129" t="s">
        <v>719</v>
      </c>
      <c r="E318" s="97">
        <v>1</v>
      </c>
      <c r="F318" s="96"/>
      <c r="G318" s="98" t="s">
        <v>36</v>
      </c>
      <c r="H318" s="96">
        <v>15</v>
      </c>
      <c r="I318" s="99"/>
      <c r="J318" s="110"/>
      <c r="K318" s="100" t="s">
        <v>720</v>
      </c>
      <c r="L318" s="102" t="s">
        <v>143</v>
      </c>
      <c r="M318" s="98" t="s">
        <v>39</v>
      </c>
      <c r="N318" s="98" t="s">
        <v>40</v>
      </c>
      <c r="O318" s="173">
        <v>1</v>
      </c>
      <c r="P318" s="174"/>
      <c r="Q318" s="174"/>
    </row>
    <row r="319" spans="1:18" customHeight="1" ht="17.25" s="179" customFormat="1">
      <c r="A319" s="170">
        <v>307</v>
      </c>
      <c r="B319" s="95" t="s">
        <v>721</v>
      </c>
      <c r="C319" s="96" t="s">
        <v>655</v>
      </c>
      <c r="D319" s="129" t="s">
        <v>722</v>
      </c>
      <c r="E319" s="97">
        <v>1</v>
      </c>
      <c r="F319" s="96"/>
      <c r="G319" s="98" t="s">
        <v>36</v>
      </c>
      <c r="H319" s="96">
        <v>14</v>
      </c>
      <c r="I319" s="99"/>
      <c r="J319" s="110"/>
      <c r="K319" s="100" t="s">
        <v>112</v>
      </c>
      <c r="L319" s="104" t="s">
        <v>148</v>
      </c>
      <c r="M319" s="98" t="s">
        <v>39</v>
      </c>
      <c r="N319" s="98" t="s">
        <v>40</v>
      </c>
      <c r="O319" s="173">
        <v>1</v>
      </c>
      <c r="P319" s="174"/>
      <c r="Q319" s="174"/>
    </row>
    <row r="320" spans="1:18" customHeight="1" ht="17.25" s="179" customFormat="1">
      <c r="A320" s="170">
        <v>308</v>
      </c>
      <c r="B320" s="95" t="s">
        <v>214</v>
      </c>
      <c r="C320" s="96" t="s">
        <v>655</v>
      </c>
      <c r="D320" s="129" t="s">
        <v>723</v>
      </c>
      <c r="E320" s="97">
        <v>1</v>
      </c>
      <c r="F320" s="96"/>
      <c r="G320" s="98" t="s">
        <v>36</v>
      </c>
      <c r="H320" s="96">
        <v>12</v>
      </c>
      <c r="I320" s="99"/>
      <c r="J320" s="110"/>
      <c r="K320" s="100" t="s">
        <v>211</v>
      </c>
      <c r="L320" s="102" t="s">
        <v>221</v>
      </c>
      <c r="M320" s="98" t="s">
        <v>39</v>
      </c>
      <c r="N320" s="98" t="s">
        <v>40</v>
      </c>
      <c r="O320" s="173">
        <v>1</v>
      </c>
      <c r="P320" s="174"/>
      <c r="Q320" s="174"/>
    </row>
    <row r="321" spans="1:18" customHeight="1" ht="17.25" s="180" customFormat="1">
      <c r="A321" s="170">
        <v>309</v>
      </c>
      <c r="B321" s="95" t="s">
        <v>724</v>
      </c>
      <c r="C321" s="96" t="s">
        <v>655</v>
      </c>
      <c r="D321" s="130" t="s">
        <v>725</v>
      </c>
      <c r="E321" s="97">
        <v>1</v>
      </c>
      <c r="F321" s="96"/>
      <c r="G321" s="98" t="s">
        <v>36</v>
      </c>
      <c r="H321" s="96"/>
      <c r="I321" s="99">
        <v>4.5</v>
      </c>
      <c r="J321" s="110"/>
      <c r="K321" s="100" t="s">
        <v>726</v>
      </c>
      <c r="L321" s="106" t="s">
        <v>417</v>
      </c>
      <c r="M321" s="98" t="s">
        <v>39</v>
      </c>
      <c r="N321" s="98" t="s">
        <v>40</v>
      </c>
      <c r="O321" s="173">
        <v>1</v>
      </c>
      <c r="P321" s="174"/>
      <c r="Q321" s="174"/>
    </row>
    <row r="322" spans="1:18" customHeight="1" ht="17.25" s="180" customFormat="1">
      <c r="A322" s="170">
        <v>310</v>
      </c>
      <c r="B322" s="95" t="s">
        <v>727</v>
      </c>
      <c r="C322" s="96" t="s">
        <v>655</v>
      </c>
      <c r="D322" s="129" t="s">
        <v>728</v>
      </c>
      <c r="E322" s="97"/>
      <c r="F322" s="96">
        <v>1</v>
      </c>
      <c r="G322" s="98" t="s">
        <v>36</v>
      </c>
      <c r="H322" s="96">
        <v>15</v>
      </c>
      <c r="I322" s="99"/>
      <c r="J322" s="110"/>
      <c r="K322" s="100" t="s">
        <v>382</v>
      </c>
      <c r="L322" s="102" t="s">
        <v>143</v>
      </c>
      <c r="M322" s="98" t="s">
        <v>39</v>
      </c>
      <c r="N322" s="98" t="s">
        <v>40</v>
      </c>
      <c r="O322" s="173">
        <v>1</v>
      </c>
      <c r="P322" s="174"/>
      <c r="Q322" s="174"/>
    </row>
    <row r="323" spans="1:18" customHeight="1" ht="17.25" s="176" customFormat="1">
      <c r="A323" s="170">
        <v>311</v>
      </c>
      <c r="B323" s="95" t="s">
        <v>729</v>
      </c>
      <c r="C323" s="96" t="s">
        <v>655</v>
      </c>
      <c r="D323" s="132" t="s">
        <v>730</v>
      </c>
      <c r="E323" s="97"/>
      <c r="F323" s="96">
        <v>1</v>
      </c>
      <c r="G323" s="98" t="s">
        <v>36</v>
      </c>
      <c r="H323" s="96">
        <v>15</v>
      </c>
      <c r="I323" s="99"/>
      <c r="J323" s="110"/>
      <c r="K323" s="100" t="s">
        <v>731</v>
      </c>
      <c r="L323" s="105" t="s">
        <v>244</v>
      </c>
      <c r="M323" s="98" t="s">
        <v>39</v>
      </c>
      <c r="N323" s="98" t="s">
        <v>40</v>
      </c>
      <c r="O323" s="173">
        <v>1</v>
      </c>
      <c r="P323" s="174"/>
      <c r="Q323" s="175"/>
    </row>
    <row r="324" spans="1:18" customHeight="1" ht="17.25" s="179" customFormat="1">
      <c r="A324" s="170">
        <v>312</v>
      </c>
      <c r="B324" s="95" t="s">
        <v>309</v>
      </c>
      <c r="C324" s="96" t="s">
        <v>655</v>
      </c>
      <c r="D324" s="129" t="s">
        <v>732</v>
      </c>
      <c r="E324" s="97">
        <v>1</v>
      </c>
      <c r="F324" s="96"/>
      <c r="G324" s="98" t="s">
        <v>36</v>
      </c>
      <c r="H324" s="96">
        <v>12</v>
      </c>
      <c r="I324" s="99"/>
      <c r="J324" s="110"/>
      <c r="K324" s="100" t="s">
        <v>733</v>
      </c>
      <c r="L324" s="102" t="s">
        <v>221</v>
      </c>
      <c r="M324" s="98" t="s">
        <v>39</v>
      </c>
      <c r="N324" s="98" t="s">
        <v>40</v>
      </c>
      <c r="O324" s="173">
        <v>1</v>
      </c>
      <c r="P324" s="174"/>
      <c r="Q324" s="174"/>
    </row>
    <row r="325" spans="1:18" customHeight="1" ht="17.25" s="176" customFormat="1">
      <c r="A325" s="170">
        <v>313</v>
      </c>
      <c r="B325" s="95" t="s">
        <v>734</v>
      </c>
      <c r="C325" s="96" t="s">
        <v>655</v>
      </c>
      <c r="D325" s="127" t="s">
        <v>735</v>
      </c>
      <c r="E325" s="108"/>
      <c r="F325" s="96">
        <v>1</v>
      </c>
      <c r="G325" s="98" t="s">
        <v>36</v>
      </c>
      <c r="H325" s="96">
        <v>11.5</v>
      </c>
      <c r="I325" s="99"/>
      <c r="J325" s="107"/>
      <c r="K325" s="100" t="s">
        <v>460</v>
      </c>
      <c r="L325" s="103" t="s">
        <v>38</v>
      </c>
      <c r="M325" s="98" t="s">
        <v>39</v>
      </c>
      <c r="N325" s="98" t="s">
        <v>40</v>
      </c>
      <c r="O325" s="173">
        <v>1</v>
      </c>
      <c r="P325" s="174"/>
      <c r="Q325" s="175"/>
    </row>
    <row r="326" spans="1:18" customHeight="1" ht="17.25" s="179" customFormat="1">
      <c r="A326" s="170">
        <v>314</v>
      </c>
      <c r="B326" s="95" t="s">
        <v>720</v>
      </c>
      <c r="C326" s="96" t="s">
        <v>655</v>
      </c>
      <c r="D326" s="132" t="s">
        <v>736</v>
      </c>
      <c r="E326" s="97">
        <v>1</v>
      </c>
      <c r="F326" s="96"/>
      <c r="G326" s="98" t="s">
        <v>36</v>
      </c>
      <c r="H326" s="96">
        <v>15</v>
      </c>
      <c r="I326" s="99"/>
      <c r="J326" s="110"/>
      <c r="K326" s="100" t="s">
        <v>737</v>
      </c>
      <c r="L326" s="105" t="s">
        <v>244</v>
      </c>
      <c r="M326" s="98" t="s">
        <v>39</v>
      </c>
      <c r="N326" s="98" t="s">
        <v>40</v>
      </c>
      <c r="O326" s="173">
        <v>1</v>
      </c>
      <c r="P326" s="174"/>
      <c r="Q326" s="174"/>
    </row>
    <row r="327" spans="1:18" customHeight="1" ht="17.25" s="180" customFormat="1">
      <c r="A327" s="170">
        <v>315</v>
      </c>
      <c r="B327" s="95" t="s">
        <v>738</v>
      </c>
      <c r="C327" s="96" t="s">
        <v>655</v>
      </c>
      <c r="D327" s="131" t="s">
        <v>739</v>
      </c>
      <c r="E327" s="97">
        <v>1</v>
      </c>
      <c r="F327" s="96"/>
      <c r="G327" s="98" t="s">
        <v>36</v>
      </c>
      <c r="H327" s="96">
        <v>11.5</v>
      </c>
      <c r="I327" s="99"/>
      <c r="J327" s="110"/>
      <c r="K327" s="100" t="s">
        <v>740</v>
      </c>
      <c r="L327" s="103" t="s">
        <v>38</v>
      </c>
      <c r="M327" s="98" t="s">
        <v>39</v>
      </c>
      <c r="N327" s="98" t="s">
        <v>40</v>
      </c>
      <c r="O327" s="173">
        <v>1</v>
      </c>
      <c r="P327" s="174"/>
      <c r="Q327" s="174"/>
    </row>
    <row r="328" spans="1:18" customHeight="1" ht="17.25" s="176" customFormat="1">
      <c r="A328" s="170">
        <v>316</v>
      </c>
      <c r="B328" s="95" t="s">
        <v>155</v>
      </c>
      <c r="C328" s="96" t="s">
        <v>655</v>
      </c>
      <c r="D328" s="130" t="s">
        <v>550</v>
      </c>
      <c r="E328" s="97">
        <v>1</v>
      </c>
      <c r="F328" s="96"/>
      <c r="G328" s="98" t="s">
        <v>36</v>
      </c>
      <c r="H328" s="96"/>
      <c r="I328" s="99">
        <v>4.5</v>
      </c>
      <c r="J328" s="110"/>
      <c r="K328" s="100" t="s">
        <v>277</v>
      </c>
      <c r="L328" s="106" t="s">
        <v>417</v>
      </c>
      <c r="M328" s="98" t="s">
        <v>39</v>
      </c>
      <c r="N328" s="98" t="s">
        <v>40</v>
      </c>
      <c r="O328" s="173">
        <v>1</v>
      </c>
      <c r="P328" s="174"/>
      <c r="Q328" s="175"/>
    </row>
    <row r="329" spans="1:18" customHeight="1" ht="17.25" s="176" customFormat="1">
      <c r="A329" s="170">
        <v>317</v>
      </c>
      <c r="B329" s="95" t="s">
        <v>695</v>
      </c>
      <c r="C329" s="96" t="s">
        <v>655</v>
      </c>
      <c r="D329" s="132" t="s">
        <v>741</v>
      </c>
      <c r="E329" s="97">
        <v>1</v>
      </c>
      <c r="F329" s="96"/>
      <c r="G329" s="98" t="s">
        <v>36</v>
      </c>
      <c r="H329" s="96">
        <v>15</v>
      </c>
      <c r="I329" s="99"/>
      <c r="J329" s="110"/>
      <c r="K329" s="100" t="s">
        <v>742</v>
      </c>
      <c r="L329" s="102" t="s">
        <v>143</v>
      </c>
      <c r="M329" s="98" t="s">
        <v>39</v>
      </c>
      <c r="N329" s="98" t="s">
        <v>40</v>
      </c>
      <c r="O329" s="173">
        <v>1</v>
      </c>
      <c r="P329" s="174"/>
      <c r="Q329" s="175"/>
    </row>
    <row r="330" spans="1:18" customHeight="1" ht="17.25" s="179" customFormat="1">
      <c r="A330" s="170">
        <v>318</v>
      </c>
      <c r="B330" s="95" t="s">
        <v>743</v>
      </c>
      <c r="C330" s="96" t="s">
        <v>655</v>
      </c>
      <c r="D330" s="129" t="s">
        <v>744</v>
      </c>
      <c r="E330" s="97"/>
      <c r="F330" s="96">
        <v>1</v>
      </c>
      <c r="G330" s="98" t="s">
        <v>36</v>
      </c>
      <c r="H330" s="96">
        <v>12</v>
      </c>
      <c r="I330" s="99"/>
      <c r="J330" s="110"/>
      <c r="K330" s="100" t="s">
        <v>745</v>
      </c>
      <c r="L330" s="102" t="s">
        <v>221</v>
      </c>
      <c r="M330" s="98" t="s">
        <v>39</v>
      </c>
      <c r="N330" s="98" t="s">
        <v>40</v>
      </c>
      <c r="O330" s="173">
        <v>1</v>
      </c>
      <c r="P330" s="174"/>
      <c r="Q330" s="174"/>
    </row>
    <row r="331" spans="1:18" customHeight="1" ht="17.25" s="180" customFormat="1">
      <c r="A331" s="170">
        <v>319</v>
      </c>
      <c r="B331" s="95" t="s">
        <v>746</v>
      </c>
      <c r="C331" s="96" t="s">
        <v>655</v>
      </c>
      <c r="D331" s="132" t="s">
        <v>747</v>
      </c>
      <c r="E331" s="97">
        <v>1</v>
      </c>
      <c r="F331" s="96"/>
      <c r="G331" s="98" t="s">
        <v>36</v>
      </c>
      <c r="H331" s="96">
        <v>10</v>
      </c>
      <c r="I331" s="99"/>
      <c r="J331" s="110"/>
      <c r="K331" s="100" t="s">
        <v>187</v>
      </c>
      <c r="L331" s="101" t="s">
        <v>227</v>
      </c>
      <c r="M331" s="98" t="s">
        <v>39</v>
      </c>
      <c r="N331" s="98" t="s">
        <v>40</v>
      </c>
      <c r="O331" s="173">
        <v>1</v>
      </c>
      <c r="P331" s="174"/>
      <c r="Q331" s="174"/>
    </row>
    <row r="332" spans="1:18" customHeight="1" ht="17.25" s="176" customFormat="1">
      <c r="A332" s="170">
        <v>320</v>
      </c>
      <c r="B332" s="95" t="s">
        <v>748</v>
      </c>
      <c r="C332" s="96" t="s">
        <v>655</v>
      </c>
      <c r="D332" s="132" t="s">
        <v>749</v>
      </c>
      <c r="E332" s="97"/>
      <c r="F332" s="96">
        <v>1</v>
      </c>
      <c r="G332" s="98" t="s">
        <v>36</v>
      </c>
      <c r="H332" s="96">
        <v>18</v>
      </c>
      <c r="I332" s="99"/>
      <c r="J332" s="110"/>
      <c r="K332" s="100" t="s">
        <v>750</v>
      </c>
      <c r="L332" s="105" t="s">
        <v>49</v>
      </c>
      <c r="M332" s="98" t="s">
        <v>39</v>
      </c>
      <c r="N332" s="98" t="s">
        <v>40</v>
      </c>
      <c r="O332" s="173">
        <v>1</v>
      </c>
      <c r="P332" s="174"/>
      <c r="Q332" s="175"/>
    </row>
    <row r="333" spans="1:18" customHeight="1" ht="17.25" s="176" customFormat="1">
      <c r="A333" s="170">
        <v>321</v>
      </c>
      <c r="B333" s="111" t="s">
        <v>493</v>
      </c>
      <c r="C333" s="198" t="s">
        <v>751</v>
      </c>
      <c r="D333" s="126" t="s">
        <v>752</v>
      </c>
      <c r="E333" s="112"/>
      <c r="F333" s="113">
        <v>1</v>
      </c>
      <c r="G333" s="113" t="s">
        <v>36</v>
      </c>
      <c r="H333" s="113">
        <v>11.5</v>
      </c>
      <c r="I333" s="114"/>
      <c r="J333" s="199"/>
      <c r="K333" s="200" t="s">
        <v>753</v>
      </c>
      <c r="L333" s="103" t="s">
        <v>38</v>
      </c>
      <c r="M333" s="98" t="s">
        <v>39</v>
      </c>
      <c r="N333" s="98" t="s">
        <v>40</v>
      </c>
      <c r="O333" s="173">
        <v>1</v>
      </c>
      <c r="P333" s="174"/>
      <c r="Q333" s="175"/>
    </row>
    <row r="334" spans="1:18" customHeight="1" ht="17.25" s="179" customFormat="1">
      <c r="A334" s="170">
        <v>322</v>
      </c>
      <c r="B334" s="115" t="s">
        <v>754</v>
      </c>
      <c r="C334" s="198" t="s">
        <v>751</v>
      </c>
      <c r="D334" s="125" t="s">
        <v>755</v>
      </c>
      <c r="E334" s="112">
        <v>1</v>
      </c>
      <c r="F334" s="113"/>
      <c r="G334" s="113" t="s">
        <v>36</v>
      </c>
      <c r="H334" s="113">
        <v>18</v>
      </c>
      <c r="I334" s="114"/>
      <c r="J334" s="199"/>
      <c r="K334" s="104" t="s">
        <v>756</v>
      </c>
      <c r="L334" s="105" t="s">
        <v>49</v>
      </c>
      <c r="M334" s="98" t="s">
        <v>39</v>
      </c>
      <c r="N334" s="98" t="s">
        <v>40</v>
      </c>
      <c r="O334" s="173">
        <v>1</v>
      </c>
      <c r="P334" s="174"/>
      <c r="Q334" s="174"/>
    </row>
    <row r="335" spans="1:18" customHeight="1" ht="17.25" s="180" customFormat="1">
      <c r="A335" s="170">
        <v>323</v>
      </c>
      <c r="B335" s="116" t="s">
        <v>757</v>
      </c>
      <c r="C335" s="198" t="s">
        <v>751</v>
      </c>
      <c r="D335" s="124" t="s">
        <v>758</v>
      </c>
      <c r="E335" s="112"/>
      <c r="F335" s="113">
        <v>1</v>
      </c>
      <c r="G335" s="113" t="s">
        <v>36</v>
      </c>
      <c r="H335" s="113">
        <v>11.5</v>
      </c>
      <c r="I335" s="114"/>
      <c r="J335" s="199"/>
      <c r="K335" s="200" t="s">
        <v>759</v>
      </c>
      <c r="L335" s="102" t="s">
        <v>52</v>
      </c>
      <c r="M335" s="98" t="s">
        <v>39</v>
      </c>
      <c r="N335" s="98" t="s">
        <v>40</v>
      </c>
      <c r="O335" s="173">
        <v>1</v>
      </c>
      <c r="P335" s="174"/>
      <c r="Q335" s="174"/>
    </row>
    <row r="336" spans="1:18" customHeight="1" ht="17.25" s="176" customFormat="1">
      <c r="A336" s="170">
        <v>324</v>
      </c>
      <c r="B336" s="115" t="s">
        <v>760</v>
      </c>
      <c r="C336" s="198" t="s">
        <v>751</v>
      </c>
      <c r="D336" s="125" t="s">
        <v>761</v>
      </c>
      <c r="E336" s="112"/>
      <c r="F336" s="113">
        <v>1</v>
      </c>
      <c r="G336" s="113" t="s">
        <v>36</v>
      </c>
      <c r="H336" s="113">
        <v>18</v>
      </c>
      <c r="I336" s="114"/>
      <c r="J336" s="199"/>
      <c r="K336" s="200" t="s">
        <v>414</v>
      </c>
      <c r="L336" s="105" t="s">
        <v>49</v>
      </c>
      <c r="M336" s="98" t="s">
        <v>39</v>
      </c>
      <c r="N336" s="98" t="s">
        <v>40</v>
      </c>
      <c r="O336" s="173">
        <v>1</v>
      </c>
      <c r="P336" s="174"/>
      <c r="Q336" s="175"/>
    </row>
    <row r="337" spans="1:18" customHeight="1" ht="17.25" s="179" customFormat="1">
      <c r="A337" s="170">
        <v>325</v>
      </c>
      <c r="B337" s="115" t="s">
        <v>762</v>
      </c>
      <c r="C337" s="198" t="s">
        <v>751</v>
      </c>
      <c r="D337" s="125" t="s">
        <v>763</v>
      </c>
      <c r="E337" s="112"/>
      <c r="F337" s="113">
        <v>1</v>
      </c>
      <c r="G337" s="113" t="s">
        <v>36</v>
      </c>
      <c r="H337" s="113">
        <v>12</v>
      </c>
      <c r="I337" s="114"/>
      <c r="J337" s="199"/>
      <c r="K337" s="200" t="s">
        <v>158</v>
      </c>
      <c r="L337" s="102" t="s">
        <v>221</v>
      </c>
      <c r="M337" s="98" t="s">
        <v>39</v>
      </c>
      <c r="N337" s="98" t="s">
        <v>40</v>
      </c>
      <c r="O337" s="173">
        <v>1</v>
      </c>
      <c r="P337" s="174"/>
      <c r="Q337" s="174"/>
    </row>
    <row r="338" spans="1:18" customHeight="1" ht="17.25" s="180" customFormat="1">
      <c r="A338" s="170">
        <v>326</v>
      </c>
      <c r="B338" s="201" t="s">
        <v>393</v>
      </c>
      <c r="C338" s="198" t="s">
        <v>751</v>
      </c>
      <c r="D338" s="125" t="s">
        <v>764</v>
      </c>
      <c r="E338" s="112">
        <v>1</v>
      </c>
      <c r="F338" s="113"/>
      <c r="G338" s="113" t="s">
        <v>36</v>
      </c>
      <c r="H338" s="113"/>
      <c r="I338" s="113">
        <v>4.5</v>
      </c>
      <c r="J338" s="199"/>
      <c r="K338" s="200" t="s">
        <v>765</v>
      </c>
      <c r="L338" s="106" t="s">
        <v>417</v>
      </c>
      <c r="M338" s="98" t="s">
        <v>39</v>
      </c>
      <c r="N338" s="98" t="s">
        <v>40</v>
      </c>
      <c r="O338" s="173">
        <v>1</v>
      </c>
      <c r="P338" s="174"/>
      <c r="Q338" s="174"/>
    </row>
    <row r="339" spans="1:18" customHeight="1" ht="17.25" s="179" customFormat="1">
      <c r="A339" s="170">
        <v>327</v>
      </c>
      <c r="B339" s="115" t="s">
        <v>624</v>
      </c>
      <c r="C339" s="198" t="s">
        <v>751</v>
      </c>
      <c r="D339" s="125" t="s">
        <v>766</v>
      </c>
      <c r="E339" s="112">
        <v>1</v>
      </c>
      <c r="F339" s="113"/>
      <c r="G339" s="113" t="s">
        <v>36</v>
      </c>
      <c r="H339" s="113">
        <v>15</v>
      </c>
      <c r="I339" s="113"/>
      <c r="J339" s="199"/>
      <c r="K339" s="200" t="s">
        <v>767</v>
      </c>
      <c r="L339" s="102" t="s">
        <v>143</v>
      </c>
      <c r="M339" s="98" t="s">
        <v>39</v>
      </c>
      <c r="N339" s="98" t="s">
        <v>40</v>
      </c>
      <c r="O339" s="173">
        <v>1</v>
      </c>
      <c r="P339" s="174"/>
      <c r="Q339" s="174"/>
    </row>
    <row r="340" spans="1:18" customHeight="1" ht="17.25" s="180" customFormat="1">
      <c r="A340" s="170">
        <v>328</v>
      </c>
      <c r="B340" s="116" t="s">
        <v>768</v>
      </c>
      <c r="C340" s="198" t="s">
        <v>751</v>
      </c>
      <c r="D340" s="124" t="s">
        <v>769</v>
      </c>
      <c r="E340" s="112">
        <v>1</v>
      </c>
      <c r="F340" s="113"/>
      <c r="G340" s="113" t="s">
        <v>36</v>
      </c>
      <c r="H340" s="113">
        <v>16</v>
      </c>
      <c r="I340" s="113"/>
      <c r="J340" s="199"/>
      <c r="K340" s="103" t="s">
        <v>537</v>
      </c>
      <c r="L340" s="101" t="s">
        <v>197</v>
      </c>
      <c r="M340" s="98" t="s">
        <v>39</v>
      </c>
      <c r="N340" s="98" t="s">
        <v>40</v>
      </c>
      <c r="O340" s="173">
        <v>1</v>
      </c>
      <c r="P340" s="174"/>
      <c r="Q340" s="174"/>
    </row>
    <row r="341" spans="1:18" customHeight="1" ht="17.25" s="176" customFormat="1">
      <c r="A341" s="170">
        <v>329</v>
      </c>
      <c r="B341" s="117" t="s">
        <v>770</v>
      </c>
      <c r="C341" s="198" t="s">
        <v>751</v>
      </c>
      <c r="D341" s="125" t="s">
        <v>771</v>
      </c>
      <c r="E341" s="112">
        <v>1</v>
      </c>
      <c r="F341" s="113"/>
      <c r="G341" s="113" t="s">
        <v>36</v>
      </c>
      <c r="H341" s="113">
        <v>14</v>
      </c>
      <c r="I341" s="113"/>
      <c r="J341" s="199"/>
      <c r="K341" s="200" t="s">
        <v>772</v>
      </c>
      <c r="L341" s="104" t="s">
        <v>148</v>
      </c>
      <c r="M341" s="98" t="s">
        <v>39</v>
      </c>
      <c r="N341" s="98" t="s">
        <v>40</v>
      </c>
      <c r="O341" s="173">
        <v>1</v>
      </c>
      <c r="P341" s="174"/>
      <c r="Q341" s="175"/>
    </row>
    <row r="342" spans="1:18" customHeight="1" ht="17.25" s="179" customFormat="1">
      <c r="A342" s="170">
        <v>330</v>
      </c>
      <c r="B342" s="115" t="s">
        <v>773</v>
      </c>
      <c r="C342" s="198" t="s">
        <v>751</v>
      </c>
      <c r="D342" s="125" t="s">
        <v>774</v>
      </c>
      <c r="E342" s="112"/>
      <c r="F342" s="113">
        <v>1</v>
      </c>
      <c r="G342" s="113" t="s">
        <v>36</v>
      </c>
      <c r="H342" s="113">
        <v>12</v>
      </c>
      <c r="I342" s="113"/>
      <c r="J342" s="199"/>
      <c r="K342" s="200" t="s">
        <v>775</v>
      </c>
      <c r="L342" s="102" t="s">
        <v>221</v>
      </c>
      <c r="M342" s="98" t="s">
        <v>39</v>
      </c>
      <c r="N342" s="98" t="s">
        <v>40</v>
      </c>
      <c r="O342" s="173">
        <v>1</v>
      </c>
      <c r="P342" s="174"/>
      <c r="Q342" s="174"/>
    </row>
    <row r="343" spans="1:18" customHeight="1" ht="17.25" s="180" customFormat="1">
      <c r="A343" s="170">
        <v>331</v>
      </c>
      <c r="B343" s="116" t="s">
        <v>776</v>
      </c>
      <c r="C343" s="198" t="s">
        <v>751</v>
      </c>
      <c r="D343" s="124" t="s">
        <v>777</v>
      </c>
      <c r="E343" s="112">
        <v>1</v>
      </c>
      <c r="F343" s="113"/>
      <c r="G343" s="113" t="s">
        <v>36</v>
      </c>
      <c r="H343" s="113">
        <v>16</v>
      </c>
      <c r="I343" s="113"/>
      <c r="J343" s="199"/>
      <c r="K343" s="104" t="s">
        <v>537</v>
      </c>
      <c r="L343" s="101" t="s">
        <v>197</v>
      </c>
      <c r="M343" s="98" t="s">
        <v>39</v>
      </c>
      <c r="N343" s="98" t="s">
        <v>40</v>
      </c>
      <c r="O343" s="173">
        <v>1</v>
      </c>
      <c r="P343" s="174"/>
      <c r="Q343" s="174"/>
    </row>
    <row r="344" spans="1:18" customHeight="1" ht="17.25" s="176" customFormat="1">
      <c r="A344" s="170">
        <v>332</v>
      </c>
      <c r="B344" s="201" t="s">
        <v>778</v>
      </c>
      <c r="C344" s="198" t="s">
        <v>751</v>
      </c>
      <c r="D344" s="125" t="s">
        <v>779</v>
      </c>
      <c r="E344" s="112">
        <v>1</v>
      </c>
      <c r="F344" s="113"/>
      <c r="G344" s="113" t="s">
        <v>36</v>
      </c>
      <c r="H344" s="113">
        <v>11.5</v>
      </c>
      <c r="I344" s="113"/>
      <c r="J344" s="199"/>
      <c r="K344" s="200" t="s">
        <v>688</v>
      </c>
      <c r="L344" s="103" t="s">
        <v>38</v>
      </c>
      <c r="M344" s="98" t="s">
        <v>39</v>
      </c>
      <c r="N344" s="98" t="s">
        <v>40</v>
      </c>
      <c r="O344" s="173">
        <v>1</v>
      </c>
      <c r="P344" s="174"/>
      <c r="Q344" s="175"/>
    </row>
    <row r="345" spans="1:18" customHeight="1" ht="17.25" s="179" customFormat="1">
      <c r="A345" s="170">
        <v>333</v>
      </c>
      <c r="B345" s="115" t="s">
        <v>780</v>
      </c>
      <c r="C345" s="198" t="s">
        <v>751</v>
      </c>
      <c r="D345" s="125" t="s">
        <v>781</v>
      </c>
      <c r="E345" s="112"/>
      <c r="F345" s="113">
        <v>1</v>
      </c>
      <c r="G345" s="113" t="s">
        <v>36</v>
      </c>
      <c r="H345" s="113">
        <v>15</v>
      </c>
      <c r="I345" s="113"/>
      <c r="J345" s="199"/>
      <c r="K345" s="200" t="s">
        <v>782</v>
      </c>
      <c r="L345" s="105" t="s">
        <v>244</v>
      </c>
      <c r="M345" s="98" t="s">
        <v>39</v>
      </c>
      <c r="N345" s="98" t="s">
        <v>40</v>
      </c>
      <c r="O345" s="173">
        <v>1</v>
      </c>
      <c r="P345" s="174"/>
      <c r="Q345" s="174"/>
    </row>
    <row r="346" spans="1:18" customHeight="1" ht="17.25" s="180" customFormat="1">
      <c r="A346" s="170">
        <v>334</v>
      </c>
      <c r="B346" s="115" t="s">
        <v>783</v>
      </c>
      <c r="C346" s="198" t="s">
        <v>751</v>
      </c>
      <c r="D346" s="125" t="s">
        <v>784</v>
      </c>
      <c r="E346" s="112"/>
      <c r="F346" s="113">
        <v>1</v>
      </c>
      <c r="G346" s="113" t="s">
        <v>36</v>
      </c>
      <c r="H346" s="113">
        <v>15</v>
      </c>
      <c r="I346" s="113"/>
      <c r="J346" s="199"/>
      <c r="K346" s="200" t="s">
        <v>142</v>
      </c>
      <c r="L346" s="102" t="s">
        <v>143</v>
      </c>
      <c r="M346" s="98" t="s">
        <v>39</v>
      </c>
      <c r="N346" s="98" t="s">
        <v>40</v>
      </c>
      <c r="O346" s="173">
        <v>1</v>
      </c>
      <c r="P346" s="174"/>
      <c r="Q346" s="174"/>
    </row>
    <row r="347" spans="1:18" customHeight="1" ht="17.25" s="176" customFormat="1">
      <c r="A347" s="170">
        <v>335</v>
      </c>
      <c r="B347" s="117" t="s">
        <v>128</v>
      </c>
      <c r="C347" s="198" t="s">
        <v>751</v>
      </c>
      <c r="D347" s="125" t="s">
        <v>785</v>
      </c>
      <c r="E347" s="112">
        <v>1</v>
      </c>
      <c r="F347" s="113"/>
      <c r="G347" s="113" t="s">
        <v>36</v>
      </c>
      <c r="H347" s="113">
        <v>12</v>
      </c>
      <c r="I347" s="113"/>
      <c r="J347" s="199"/>
      <c r="K347" s="200" t="s">
        <v>266</v>
      </c>
      <c r="L347" s="102" t="s">
        <v>221</v>
      </c>
      <c r="M347" s="98" t="s">
        <v>39</v>
      </c>
      <c r="N347" s="98" t="s">
        <v>40</v>
      </c>
      <c r="O347" s="173">
        <v>1</v>
      </c>
      <c r="P347" s="174"/>
      <c r="Q347" s="175"/>
    </row>
    <row r="348" spans="1:18" customHeight="1" ht="17.25" s="179" customFormat="1">
      <c r="A348" s="170">
        <v>336</v>
      </c>
      <c r="B348" s="116" t="s">
        <v>786</v>
      </c>
      <c r="C348" s="198" t="s">
        <v>751</v>
      </c>
      <c r="D348" s="124" t="s">
        <v>787</v>
      </c>
      <c r="E348" s="112"/>
      <c r="F348" s="113">
        <v>1</v>
      </c>
      <c r="G348" s="113" t="s">
        <v>36</v>
      </c>
      <c r="H348" s="113">
        <v>24</v>
      </c>
      <c r="I348" s="118"/>
      <c r="J348" s="199"/>
      <c r="K348" s="200" t="s">
        <v>788</v>
      </c>
      <c r="L348" s="102" t="s">
        <v>56</v>
      </c>
      <c r="M348" s="98" t="s">
        <v>39</v>
      </c>
      <c r="N348" s="98" t="s">
        <v>40</v>
      </c>
      <c r="O348" s="173">
        <v>1</v>
      </c>
      <c r="P348" s="174"/>
      <c r="Q348" s="174"/>
    </row>
    <row r="349" spans="1:18" customHeight="1" ht="17.25" s="180" customFormat="1">
      <c r="A349" s="170">
        <v>337</v>
      </c>
      <c r="B349" s="115" t="s">
        <v>789</v>
      </c>
      <c r="C349" s="198" t="s">
        <v>751</v>
      </c>
      <c r="D349" s="125" t="s">
        <v>790</v>
      </c>
      <c r="E349" s="112">
        <v>1</v>
      </c>
      <c r="F349" s="113"/>
      <c r="G349" s="113" t="s">
        <v>36</v>
      </c>
      <c r="H349" s="113"/>
      <c r="I349" s="118">
        <v>4.5</v>
      </c>
      <c r="J349" s="199"/>
      <c r="K349" s="200" t="s">
        <v>172</v>
      </c>
      <c r="L349" s="102" t="s">
        <v>152</v>
      </c>
      <c r="M349" s="98" t="s">
        <v>39</v>
      </c>
      <c r="N349" s="98" t="s">
        <v>40</v>
      </c>
      <c r="O349" s="173">
        <v>1</v>
      </c>
      <c r="P349" s="174"/>
      <c r="Q349" s="174"/>
    </row>
    <row r="350" spans="1:18" customHeight="1" ht="17.25" s="176" customFormat="1">
      <c r="A350" s="170">
        <v>338</v>
      </c>
      <c r="B350" s="119" t="s">
        <v>791</v>
      </c>
      <c r="C350" s="198" t="s">
        <v>751</v>
      </c>
      <c r="D350" s="135" t="s">
        <v>792</v>
      </c>
      <c r="E350" s="112"/>
      <c r="F350" s="113">
        <v>1</v>
      </c>
      <c r="G350" s="113" t="s">
        <v>36</v>
      </c>
      <c r="H350" s="113">
        <v>15</v>
      </c>
      <c r="I350" s="118"/>
      <c r="J350" s="199"/>
      <c r="K350" s="200" t="s">
        <v>323</v>
      </c>
      <c r="L350" s="102" t="s">
        <v>143</v>
      </c>
      <c r="M350" s="98" t="s">
        <v>39</v>
      </c>
      <c r="N350" s="98" t="s">
        <v>40</v>
      </c>
      <c r="O350" s="173">
        <v>1</v>
      </c>
      <c r="P350" s="174"/>
      <c r="Q350" s="175"/>
    </row>
    <row r="351" spans="1:18" customHeight="1" ht="17.25" s="179" customFormat="1">
      <c r="A351" s="170">
        <v>339</v>
      </c>
      <c r="B351" s="117" t="s">
        <v>793</v>
      </c>
      <c r="C351" s="198" t="s">
        <v>751</v>
      </c>
      <c r="D351" s="125" t="s">
        <v>794</v>
      </c>
      <c r="E351" s="112"/>
      <c r="F351" s="113">
        <v>1</v>
      </c>
      <c r="G351" s="113" t="s">
        <v>36</v>
      </c>
      <c r="H351" s="113">
        <v>12</v>
      </c>
      <c r="I351" s="113"/>
      <c r="J351" s="199"/>
      <c r="K351" s="200" t="s">
        <v>342</v>
      </c>
      <c r="L351" s="105" t="s">
        <v>244</v>
      </c>
      <c r="M351" s="98" t="s">
        <v>39</v>
      </c>
      <c r="N351" s="98" t="s">
        <v>40</v>
      </c>
      <c r="O351" s="173">
        <v>1</v>
      </c>
      <c r="P351" s="174"/>
      <c r="Q351" s="174"/>
    </row>
    <row r="352" spans="1:18" customHeight="1" ht="17.25" s="180" customFormat="1">
      <c r="A352" s="170">
        <v>340</v>
      </c>
      <c r="B352" s="115" t="s">
        <v>795</v>
      </c>
      <c r="C352" s="198" t="s">
        <v>751</v>
      </c>
      <c r="D352" s="125" t="s">
        <v>796</v>
      </c>
      <c r="E352" s="112">
        <v>1</v>
      </c>
      <c r="F352" s="113"/>
      <c r="G352" s="113" t="s">
        <v>36</v>
      </c>
      <c r="H352" s="113"/>
      <c r="I352" s="113">
        <v>4.5</v>
      </c>
      <c r="J352" s="199"/>
      <c r="K352" s="200" t="s">
        <v>180</v>
      </c>
      <c r="L352" s="106" t="s">
        <v>417</v>
      </c>
      <c r="M352" s="98" t="s">
        <v>39</v>
      </c>
      <c r="N352" s="98" t="s">
        <v>40</v>
      </c>
      <c r="O352" s="173">
        <v>1</v>
      </c>
      <c r="P352" s="174"/>
      <c r="Q352" s="174"/>
    </row>
    <row r="353" spans="1:18" customHeight="1" ht="17.25" s="176" customFormat="1">
      <c r="A353" s="170">
        <v>341</v>
      </c>
      <c r="B353" s="111" t="s">
        <v>797</v>
      </c>
      <c r="C353" s="198" t="s">
        <v>751</v>
      </c>
      <c r="D353" s="126" t="s">
        <v>798</v>
      </c>
      <c r="E353" s="112">
        <v>1</v>
      </c>
      <c r="F353" s="113"/>
      <c r="G353" s="113" t="s">
        <v>36</v>
      </c>
      <c r="H353" s="113">
        <v>11.5</v>
      </c>
      <c r="I353" s="120"/>
      <c r="J353" s="199"/>
      <c r="K353" s="202" t="s">
        <v>799</v>
      </c>
      <c r="L353" s="103" t="s">
        <v>38</v>
      </c>
      <c r="M353" s="98" t="s">
        <v>39</v>
      </c>
      <c r="N353" s="98" t="s">
        <v>40</v>
      </c>
      <c r="O353" s="173">
        <v>1</v>
      </c>
      <c r="P353" s="174"/>
      <c r="Q353" s="175"/>
    </row>
    <row r="354" spans="1:18" customHeight="1" ht="17.25" s="179" customFormat="1">
      <c r="A354" s="170">
        <v>342</v>
      </c>
      <c r="B354" s="203" t="s">
        <v>800</v>
      </c>
      <c r="C354" s="198" t="s">
        <v>751</v>
      </c>
      <c r="D354" s="136" t="s">
        <v>801</v>
      </c>
      <c r="E354" s="121">
        <v>1</v>
      </c>
      <c r="F354" s="113"/>
      <c r="G354" s="113" t="s">
        <v>36</v>
      </c>
      <c r="H354" s="113">
        <v>15</v>
      </c>
      <c r="I354" s="120"/>
      <c r="J354" s="199"/>
      <c r="K354" s="200" t="s">
        <v>802</v>
      </c>
      <c r="L354" s="102" t="s">
        <v>143</v>
      </c>
      <c r="M354" s="98" t="s">
        <v>39</v>
      </c>
      <c r="N354" s="98" t="s">
        <v>40</v>
      </c>
      <c r="O354" s="173">
        <v>1</v>
      </c>
      <c r="P354" s="174"/>
      <c r="Q354" s="174"/>
    </row>
    <row r="355" spans="1:18" customHeight="1" ht="17.25" s="180" customFormat="1">
      <c r="A355" s="170">
        <v>343</v>
      </c>
      <c r="B355" s="117" t="s">
        <v>803</v>
      </c>
      <c r="C355" s="198" t="s">
        <v>751</v>
      </c>
      <c r="D355" s="125" t="s">
        <v>804</v>
      </c>
      <c r="E355" s="112">
        <v>1</v>
      </c>
      <c r="F355" s="113"/>
      <c r="G355" s="113" t="s">
        <v>36</v>
      </c>
      <c r="H355" s="113">
        <v>12</v>
      </c>
      <c r="I355" s="120"/>
      <c r="J355" s="199"/>
      <c r="K355" s="200" t="s">
        <v>805</v>
      </c>
      <c r="L355" s="102" t="s">
        <v>221</v>
      </c>
      <c r="M355" s="98" t="s">
        <v>39</v>
      </c>
      <c r="N355" s="98" t="s">
        <v>40</v>
      </c>
      <c r="O355" s="173">
        <v>1</v>
      </c>
      <c r="P355" s="174"/>
      <c r="Q355" s="174"/>
    </row>
    <row r="356" spans="1:18" customHeight="1" ht="17.25" s="176" customFormat="1">
      <c r="A356" s="170">
        <v>344</v>
      </c>
      <c r="B356" s="204" t="s">
        <v>806</v>
      </c>
      <c r="C356" s="198" t="s">
        <v>751</v>
      </c>
      <c r="D356" s="124" t="s">
        <v>807</v>
      </c>
      <c r="E356" s="112">
        <v>1</v>
      </c>
      <c r="F356" s="113"/>
      <c r="G356" s="113" t="s">
        <v>36</v>
      </c>
      <c r="H356" s="113"/>
      <c r="I356" s="120">
        <v>4.5</v>
      </c>
      <c r="J356" s="199"/>
      <c r="K356" s="200" t="s">
        <v>808</v>
      </c>
      <c r="L356" s="102" t="s">
        <v>152</v>
      </c>
      <c r="M356" s="98" t="s">
        <v>39</v>
      </c>
      <c r="N356" s="98" t="s">
        <v>40</v>
      </c>
      <c r="O356" s="173">
        <v>1</v>
      </c>
      <c r="P356" s="174"/>
      <c r="Q356" s="175"/>
    </row>
    <row r="357" spans="1:18" customHeight="1" ht="17.25" s="179" customFormat="1">
      <c r="A357" s="170">
        <v>345</v>
      </c>
      <c r="B357" s="116" t="s">
        <v>809</v>
      </c>
      <c r="C357" s="198" t="s">
        <v>751</v>
      </c>
      <c r="D357" s="124" t="s">
        <v>810</v>
      </c>
      <c r="E357" s="112">
        <v>1</v>
      </c>
      <c r="F357" s="113"/>
      <c r="G357" s="113" t="s">
        <v>36</v>
      </c>
      <c r="H357" s="113">
        <v>11.5</v>
      </c>
      <c r="I357" s="120"/>
      <c r="J357" s="199"/>
      <c r="K357" s="200" t="s">
        <v>103</v>
      </c>
      <c r="L357" s="103" t="s">
        <v>38</v>
      </c>
      <c r="M357" s="98" t="s">
        <v>39</v>
      </c>
      <c r="N357" s="98" t="s">
        <v>40</v>
      </c>
      <c r="O357" s="173">
        <v>1</v>
      </c>
      <c r="P357" s="174"/>
      <c r="Q357" s="174"/>
    </row>
    <row r="358" spans="1:18" customHeight="1" ht="17.25" s="180" customFormat="1">
      <c r="A358" s="170">
        <v>346</v>
      </c>
      <c r="B358" s="111" t="s">
        <v>811</v>
      </c>
      <c r="C358" s="198" t="s">
        <v>751</v>
      </c>
      <c r="D358" s="126" t="s">
        <v>812</v>
      </c>
      <c r="E358" s="112"/>
      <c r="F358" s="113">
        <v>1</v>
      </c>
      <c r="G358" s="113" t="s">
        <v>36</v>
      </c>
      <c r="H358" s="113">
        <v>12</v>
      </c>
      <c r="I358" s="120"/>
      <c r="J358" s="199"/>
      <c r="K358" s="200" t="s">
        <v>813</v>
      </c>
      <c r="L358" s="103" t="s">
        <v>38</v>
      </c>
      <c r="M358" s="98" t="s">
        <v>39</v>
      </c>
      <c r="N358" s="98" t="s">
        <v>40</v>
      </c>
      <c r="O358" s="173">
        <v>1</v>
      </c>
      <c r="P358" s="174"/>
      <c r="Q358" s="174"/>
    </row>
    <row r="359" spans="1:18" customHeight="1" ht="17.25" s="176" customFormat="1">
      <c r="A359" s="170">
        <v>347</v>
      </c>
      <c r="B359" s="115" t="s">
        <v>814</v>
      </c>
      <c r="C359" s="198" t="s">
        <v>751</v>
      </c>
      <c r="D359" s="125" t="s">
        <v>815</v>
      </c>
      <c r="E359" s="112"/>
      <c r="F359" s="113">
        <v>1</v>
      </c>
      <c r="G359" s="113" t="s">
        <v>36</v>
      </c>
      <c r="H359" s="113">
        <v>11.5</v>
      </c>
      <c r="I359" s="120"/>
      <c r="J359" s="199"/>
      <c r="K359" s="200" t="s">
        <v>816</v>
      </c>
      <c r="L359" s="103" t="s">
        <v>38</v>
      </c>
      <c r="M359" s="98" t="s">
        <v>39</v>
      </c>
      <c r="N359" s="98" t="s">
        <v>40</v>
      </c>
      <c r="O359" s="173">
        <v>1</v>
      </c>
      <c r="P359" s="174"/>
      <c r="Q359" s="175"/>
    </row>
    <row r="360" spans="1:18" customHeight="1" ht="17.25" s="179" customFormat="1">
      <c r="A360" s="170">
        <v>348</v>
      </c>
      <c r="B360" s="111" t="s">
        <v>817</v>
      </c>
      <c r="C360" s="120" t="s">
        <v>751</v>
      </c>
      <c r="D360" s="126" t="s">
        <v>818</v>
      </c>
      <c r="E360" s="112">
        <v>1</v>
      </c>
      <c r="F360" s="118"/>
      <c r="G360" s="202" t="s">
        <v>36</v>
      </c>
      <c r="H360" s="118">
        <v>14</v>
      </c>
      <c r="I360" s="114"/>
      <c r="J360" s="199"/>
      <c r="K360" s="103" t="s">
        <v>583</v>
      </c>
      <c r="L360" s="103" t="s">
        <v>38</v>
      </c>
      <c r="M360" s="98" t="s">
        <v>39</v>
      </c>
      <c r="N360" s="98" t="s">
        <v>40</v>
      </c>
      <c r="O360" s="173">
        <v>1</v>
      </c>
      <c r="P360" s="174"/>
      <c r="Q360" s="174"/>
    </row>
    <row r="361" spans="1:18" customHeight="1" ht="17.25" s="176" customFormat="1">
      <c r="A361" s="170">
        <v>349</v>
      </c>
      <c r="B361" s="119" t="s">
        <v>819</v>
      </c>
      <c r="C361" s="120" t="s">
        <v>751</v>
      </c>
      <c r="D361" s="135" t="s">
        <v>820</v>
      </c>
      <c r="E361" s="112"/>
      <c r="F361" s="118">
        <v>1</v>
      </c>
      <c r="G361" s="202" t="s">
        <v>36</v>
      </c>
      <c r="H361" s="118">
        <v>24</v>
      </c>
      <c r="I361" s="114"/>
      <c r="J361" s="199"/>
      <c r="K361" s="103" t="s">
        <v>821</v>
      </c>
      <c r="L361" s="105" t="s">
        <v>49</v>
      </c>
      <c r="M361" s="98" t="s">
        <v>39</v>
      </c>
      <c r="N361" s="98" t="s">
        <v>40</v>
      </c>
      <c r="O361" s="173">
        <v>1</v>
      </c>
      <c r="P361" s="174"/>
      <c r="Q361" s="175"/>
    </row>
    <row r="362" spans="1:18" customHeight="1" ht="17.25" s="180" customFormat="1">
      <c r="A362" s="170">
        <v>350</v>
      </c>
      <c r="B362" s="116" t="s">
        <v>822</v>
      </c>
      <c r="C362" s="120" t="s">
        <v>751</v>
      </c>
      <c r="D362" s="124" t="s">
        <v>823</v>
      </c>
      <c r="E362" s="112"/>
      <c r="F362" s="113">
        <v>1</v>
      </c>
      <c r="G362" s="202" t="s">
        <v>36</v>
      </c>
      <c r="H362" s="118">
        <v>16.5</v>
      </c>
      <c r="I362" s="114"/>
      <c r="J362" s="199"/>
      <c r="K362" s="103" t="s">
        <v>89</v>
      </c>
      <c r="L362" s="101" t="s">
        <v>197</v>
      </c>
      <c r="M362" s="98" t="s">
        <v>39</v>
      </c>
      <c r="N362" s="98" t="s">
        <v>40</v>
      </c>
      <c r="O362" s="173">
        <v>1</v>
      </c>
      <c r="P362" s="174"/>
      <c r="Q362" s="174"/>
    </row>
    <row r="363" spans="1:18" customHeight="1" ht="17.25" s="179" customFormat="1">
      <c r="A363" s="170">
        <v>351</v>
      </c>
      <c r="B363" s="116" t="s">
        <v>824</v>
      </c>
      <c r="C363" s="120" t="s">
        <v>751</v>
      </c>
      <c r="D363" s="124" t="s">
        <v>825</v>
      </c>
      <c r="E363" s="112"/>
      <c r="F363" s="113">
        <v>1</v>
      </c>
      <c r="G363" s="202" t="s">
        <v>36</v>
      </c>
      <c r="H363" s="118">
        <v>13</v>
      </c>
      <c r="I363" s="114"/>
      <c r="J363" s="199"/>
      <c r="K363" s="103" t="s">
        <v>564</v>
      </c>
      <c r="L363" s="102" t="s">
        <v>52</v>
      </c>
      <c r="M363" s="98" t="s">
        <v>39</v>
      </c>
      <c r="N363" s="98" t="s">
        <v>40</v>
      </c>
      <c r="O363" s="173">
        <v>1</v>
      </c>
      <c r="P363" s="174"/>
      <c r="Q363" s="174"/>
    </row>
    <row r="364" spans="1:18" customHeight="1" ht="17.25" s="176" customFormat="1">
      <c r="A364" s="170">
        <v>352</v>
      </c>
      <c r="B364" s="115" t="s">
        <v>826</v>
      </c>
      <c r="C364" s="120" t="s">
        <v>751</v>
      </c>
      <c r="D364" s="125" t="s">
        <v>827</v>
      </c>
      <c r="E364" s="112"/>
      <c r="F364" s="118">
        <v>1</v>
      </c>
      <c r="G364" s="202" t="s">
        <v>36</v>
      </c>
      <c r="H364" s="118"/>
      <c r="I364" s="114">
        <v>4.6</v>
      </c>
      <c r="J364" s="199"/>
      <c r="K364" s="103" t="s">
        <v>605</v>
      </c>
      <c r="L364" s="102" t="s">
        <v>152</v>
      </c>
      <c r="M364" s="98" t="s">
        <v>39</v>
      </c>
      <c r="N364" s="98" t="s">
        <v>40</v>
      </c>
      <c r="O364" s="173">
        <v>1</v>
      </c>
      <c r="P364" s="174"/>
      <c r="Q364" s="175"/>
    </row>
    <row r="365" spans="1:18" customHeight="1" ht="17.25" s="179" customFormat="1">
      <c r="A365" s="170">
        <v>353</v>
      </c>
      <c r="B365" s="115" t="s">
        <v>734</v>
      </c>
      <c r="C365" s="120" t="s">
        <v>751</v>
      </c>
      <c r="D365" s="125" t="s">
        <v>828</v>
      </c>
      <c r="E365" s="112"/>
      <c r="F365" s="118">
        <v>1</v>
      </c>
      <c r="G365" s="202" t="s">
        <v>36</v>
      </c>
      <c r="H365" s="118">
        <v>15.5</v>
      </c>
      <c r="I365" s="114"/>
      <c r="J365" s="199"/>
      <c r="K365" s="103" t="s">
        <v>829</v>
      </c>
      <c r="L365" s="102" t="s">
        <v>143</v>
      </c>
      <c r="M365" s="98" t="s">
        <v>39</v>
      </c>
      <c r="N365" s="98" t="s">
        <v>40</v>
      </c>
      <c r="O365" s="173">
        <v>1</v>
      </c>
      <c r="P365" s="174"/>
      <c r="Q365" s="174"/>
    </row>
    <row r="366" spans="1:18" customHeight="1" ht="17.25" s="176" customFormat="1">
      <c r="A366" s="170">
        <v>354</v>
      </c>
      <c r="B366" s="115" t="s">
        <v>830</v>
      </c>
      <c r="C366" s="120" t="s">
        <v>751</v>
      </c>
      <c r="D366" s="125" t="s">
        <v>831</v>
      </c>
      <c r="E366" s="112">
        <v>1</v>
      </c>
      <c r="F366" s="113"/>
      <c r="G366" s="113" t="s">
        <v>36</v>
      </c>
      <c r="H366" s="113">
        <v>25</v>
      </c>
      <c r="I366" s="114"/>
      <c r="J366" s="199"/>
      <c r="K366" s="200" t="s">
        <v>430</v>
      </c>
      <c r="L366" s="102" t="s">
        <v>56</v>
      </c>
      <c r="M366" s="98" t="s">
        <v>39</v>
      </c>
      <c r="N366" s="98" t="s">
        <v>40</v>
      </c>
      <c r="O366" s="173">
        <v>1</v>
      </c>
      <c r="P366" s="174"/>
      <c r="Q366" s="175"/>
    </row>
    <row r="367" spans="1:18" customHeight="1" ht="17.25" s="179" customFormat="1">
      <c r="A367" s="170">
        <v>355</v>
      </c>
      <c r="B367" s="111" t="s">
        <v>832</v>
      </c>
      <c r="C367" s="120" t="s">
        <v>751</v>
      </c>
      <c r="D367" s="126" t="s">
        <v>774</v>
      </c>
      <c r="E367" s="112"/>
      <c r="F367" s="113">
        <v>1</v>
      </c>
      <c r="G367" s="113" t="s">
        <v>36</v>
      </c>
      <c r="H367" s="113">
        <v>12.5</v>
      </c>
      <c r="I367" s="114"/>
      <c r="J367" s="199"/>
      <c r="K367" s="200" t="s">
        <v>833</v>
      </c>
      <c r="L367" s="103" t="s">
        <v>38</v>
      </c>
      <c r="M367" s="98" t="s">
        <v>39</v>
      </c>
      <c r="N367" s="98" t="s">
        <v>40</v>
      </c>
      <c r="O367" s="173">
        <v>1</v>
      </c>
      <c r="P367" s="174"/>
      <c r="Q367" s="174"/>
    </row>
    <row r="368" spans="1:18" customHeight="1" ht="17.25" s="180" customFormat="1">
      <c r="A368" s="170">
        <v>356</v>
      </c>
      <c r="B368" s="200" t="s">
        <v>834</v>
      </c>
      <c r="C368" s="120" t="s">
        <v>751</v>
      </c>
      <c r="D368" s="124" t="s">
        <v>835</v>
      </c>
      <c r="E368" s="113">
        <v>1</v>
      </c>
      <c r="F368" s="113"/>
      <c r="G368" s="113" t="s">
        <v>36</v>
      </c>
      <c r="H368" s="113">
        <v>15.5</v>
      </c>
      <c r="I368" s="114"/>
      <c r="J368" s="199"/>
      <c r="K368" s="200" t="s">
        <v>377</v>
      </c>
      <c r="L368" s="102" t="s">
        <v>143</v>
      </c>
      <c r="M368" s="98" t="s">
        <v>39</v>
      </c>
      <c r="N368" s="98" t="s">
        <v>40</v>
      </c>
      <c r="O368" s="173">
        <v>1</v>
      </c>
      <c r="P368" s="174"/>
      <c r="Q368" s="174"/>
    </row>
    <row r="369" spans="1:18" customHeight="1" ht="17.25" s="176" customFormat="1">
      <c r="A369" s="170">
        <v>357</v>
      </c>
      <c r="B369" s="111" t="s">
        <v>654</v>
      </c>
      <c r="C369" s="198" t="s">
        <v>836</v>
      </c>
      <c r="D369" s="126" t="s">
        <v>837</v>
      </c>
      <c r="E369" s="112"/>
      <c r="F369" s="118">
        <v>1</v>
      </c>
      <c r="G369" s="202" t="s">
        <v>36</v>
      </c>
      <c r="H369" s="118">
        <v>12.6</v>
      </c>
      <c r="I369" s="114"/>
      <c r="J369" s="199"/>
      <c r="K369" s="103" t="s">
        <v>387</v>
      </c>
      <c r="L369" s="102" t="s">
        <v>221</v>
      </c>
      <c r="M369" s="98" t="s">
        <v>39</v>
      </c>
      <c r="N369" s="98" t="s">
        <v>40</v>
      </c>
      <c r="O369" s="173">
        <v>1</v>
      </c>
      <c r="P369" s="174"/>
      <c r="Q369" s="175"/>
    </row>
    <row r="370" spans="1:18" customHeight="1" ht="17.25" s="179" customFormat="1">
      <c r="A370" s="170">
        <v>358</v>
      </c>
      <c r="B370" s="117" t="s">
        <v>838</v>
      </c>
      <c r="C370" s="198" t="s">
        <v>836</v>
      </c>
      <c r="D370" s="125" t="s">
        <v>839</v>
      </c>
      <c r="E370" s="112">
        <v>1</v>
      </c>
      <c r="F370" s="118"/>
      <c r="G370" s="202" t="s">
        <v>36</v>
      </c>
      <c r="H370" s="118">
        <v>12.5</v>
      </c>
      <c r="I370" s="114"/>
      <c r="J370" s="199"/>
      <c r="K370" s="103" t="s">
        <v>167</v>
      </c>
      <c r="L370" s="102" t="s">
        <v>221</v>
      </c>
      <c r="M370" s="98" t="s">
        <v>39</v>
      </c>
      <c r="N370" s="98" t="s">
        <v>40</v>
      </c>
      <c r="O370" s="173">
        <v>1</v>
      </c>
      <c r="P370" s="174"/>
      <c r="Q370" s="174"/>
    </row>
    <row r="371" spans="1:18" customHeight="1" ht="17.25" s="179" customFormat="1">
      <c r="A371" s="170">
        <v>359</v>
      </c>
      <c r="B371" s="119" t="s">
        <v>586</v>
      </c>
      <c r="C371" s="198" t="s">
        <v>836</v>
      </c>
      <c r="D371" s="135" t="s">
        <v>794</v>
      </c>
      <c r="E371" s="112"/>
      <c r="F371" s="113">
        <v>1</v>
      </c>
      <c r="G371" s="113" t="s">
        <v>36</v>
      </c>
      <c r="H371" s="113">
        <v>15</v>
      </c>
      <c r="I371" s="120"/>
      <c r="J371" s="199"/>
      <c r="K371" s="103" t="s">
        <v>840</v>
      </c>
      <c r="L371" s="102" t="s">
        <v>143</v>
      </c>
      <c r="M371" s="98" t="s">
        <v>39</v>
      </c>
      <c r="N371" s="98" t="s">
        <v>40</v>
      </c>
      <c r="O371" s="173">
        <v>1</v>
      </c>
      <c r="P371" s="174"/>
      <c r="Q371" s="174"/>
    </row>
    <row r="372" spans="1:18" customHeight="1" ht="17.25" s="180" customFormat="1">
      <c r="A372" s="170">
        <v>360</v>
      </c>
      <c r="B372" s="205" t="s">
        <v>841</v>
      </c>
      <c r="C372" s="198" t="s">
        <v>836</v>
      </c>
      <c r="D372" s="206" t="s">
        <v>842</v>
      </c>
      <c r="E372" s="112">
        <v>1</v>
      </c>
      <c r="F372" s="113"/>
      <c r="G372" s="113" t="s">
        <v>36</v>
      </c>
      <c r="H372" s="113">
        <v>18</v>
      </c>
      <c r="I372" s="120"/>
      <c r="J372" s="199"/>
      <c r="K372" s="113" t="s">
        <v>843</v>
      </c>
      <c r="L372" s="105" t="s">
        <v>49</v>
      </c>
      <c r="M372" s="98" t="s">
        <v>39</v>
      </c>
      <c r="N372" s="98" t="s">
        <v>40</v>
      </c>
      <c r="O372" s="173">
        <v>1</v>
      </c>
      <c r="P372" s="174"/>
      <c r="Q372" s="174"/>
    </row>
    <row r="373" spans="1:18" customHeight="1" ht="17.25" s="176" customFormat="1">
      <c r="A373" s="170">
        <v>361</v>
      </c>
      <c r="B373" s="205" t="s">
        <v>76</v>
      </c>
      <c r="C373" s="198" t="s">
        <v>836</v>
      </c>
      <c r="D373" s="206" t="s">
        <v>844</v>
      </c>
      <c r="E373" s="112">
        <v>1</v>
      </c>
      <c r="F373" s="113"/>
      <c r="G373" s="113" t="s">
        <v>36</v>
      </c>
      <c r="H373" s="113">
        <v>18</v>
      </c>
      <c r="I373" s="120"/>
      <c r="J373" s="199"/>
      <c r="K373" s="103" t="s">
        <v>185</v>
      </c>
      <c r="L373" s="105" t="s">
        <v>49</v>
      </c>
      <c r="M373" s="98" t="s">
        <v>39</v>
      </c>
      <c r="N373" s="98" t="s">
        <v>40</v>
      </c>
      <c r="O373" s="173">
        <v>1</v>
      </c>
      <c r="P373" s="174"/>
      <c r="Q373" s="175"/>
    </row>
    <row r="374" spans="1:18" customHeight="1" ht="17.25" s="180" customFormat="1">
      <c r="A374" s="170">
        <v>362</v>
      </c>
      <c r="B374" s="115" t="s">
        <v>544</v>
      </c>
      <c r="C374" s="198" t="s">
        <v>836</v>
      </c>
      <c r="D374" s="125" t="s">
        <v>845</v>
      </c>
      <c r="E374" s="112">
        <v>1</v>
      </c>
      <c r="F374" s="113"/>
      <c r="G374" s="113" t="s">
        <v>36</v>
      </c>
      <c r="H374" s="113">
        <v>16</v>
      </c>
      <c r="I374" s="114"/>
      <c r="J374" s="199"/>
      <c r="K374" s="200" t="s">
        <v>750</v>
      </c>
      <c r="L374" s="101" t="s">
        <v>197</v>
      </c>
      <c r="M374" s="98" t="s">
        <v>39</v>
      </c>
      <c r="N374" s="98" t="s">
        <v>40</v>
      </c>
      <c r="O374" s="173">
        <v>1</v>
      </c>
      <c r="P374" s="174"/>
      <c r="Q374" s="174"/>
    </row>
    <row r="375" spans="1:18" customHeight="1" ht="17.25" s="176" customFormat="1">
      <c r="A375" s="170">
        <v>363</v>
      </c>
      <c r="B375" s="115" t="s">
        <v>846</v>
      </c>
      <c r="C375" s="198" t="s">
        <v>836</v>
      </c>
      <c r="D375" s="125" t="s">
        <v>847</v>
      </c>
      <c r="E375" s="112">
        <v>1</v>
      </c>
      <c r="F375" s="113"/>
      <c r="G375" s="113" t="s">
        <v>36</v>
      </c>
      <c r="H375" s="113">
        <v>15</v>
      </c>
      <c r="I375" s="114"/>
      <c r="J375" s="199"/>
      <c r="K375" s="200" t="s">
        <v>87</v>
      </c>
      <c r="L375" s="102" t="s">
        <v>143</v>
      </c>
      <c r="M375" s="98" t="s">
        <v>39</v>
      </c>
      <c r="N375" s="98" t="s">
        <v>40</v>
      </c>
      <c r="O375" s="173">
        <v>1</v>
      </c>
      <c r="P375" s="174"/>
      <c r="Q375" s="175"/>
    </row>
    <row r="376" spans="1:18" customHeight="1" ht="17.25" s="179" customFormat="1">
      <c r="A376" s="170">
        <v>364</v>
      </c>
      <c r="B376" s="111" t="s">
        <v>509</v>
      </c>
      <c r="C376" s="198" t="s">
        <v>836</v>
      </c>
      <c r="D376" s="126" t="s">
        <v>779</v>
      </c>
      <c r="E376" s="112"/>
      <c r="F376" s="113">
        <v>1</v>
      </c>
      <c r="G376" s="113" t="s">
        <v>36</v>
      </c>
      <c r="H376" s="113">
        <v>11.5</v>
      </c>
      <c r="I376" s="114"/>
      <c r="J376" s="199"/>
      <c r="K376" s="200" t="s">
        <v>848</v>
      </c>
      <c r="L376" s="103" t="s">
        <v>38</v>
      </c>
      <c r="M376" s="98" t="s">
        <v>39</v>
      </c>
      <c r="N376" s="98" t="s">
        <v>40</v>
      </c>
      <c r="O376" s="173">
        <v>1</v>
      </c>
      <c r="P376" s="174"/>
      <c r="Q376" s="174"/>
    </row>
    <row r="377" spans="1:18" customHeight="1" ht="17.25" s="180" customFormat="1">
      <c r="A377" s="170">
        <v>365</v>
      </c>
      <c r="B377" s="117" t="s">
        <v>849</v>
      </c>
      <c r="C377" s="198" t="s">
        <v>836</v>
      </c>
      <c r="D377" s="125" t="s">
        <v>774</v>
      </c>
      <c r="E377" s="112"/>
      <c r="F377" s="113">
        <v>1</v>
      </c>
      <c r="G377" s="113" t="s">
        <v>36</v>
      </c>
      <c r="H377" s="113">
        <v>12</v>
      </c>
      <c r="I377" s="114"/>
      <c r="J377" s="199"/>
      <c r="K377" s="200" t="s">
        <v>235</v>
      </c>
      <c r="L377" s="102" t="s">
        <v>221</v>
      </c>
      <c r="M377" s="98" t="s">
        <v>39</v>
      </c>
      <c r="N377" s="98" t="s">
        <v>40</v>
      </c>
      <c r="O377" s="173">
        <v>1</v>
      </c>
      <c r="P377" s="174"/>
      <c r="Q377" s="174"/>
    </row>
    <row r="378" spans="1:18" customHeight="1" ht="17.25" s="176" customFormat="1">
      <c r="A378" s="170">
        <v>366</v>
      </c>
      <c r="B378" s="201" t="s">
        <v>850</v>
      </c>
      <c r="C378" s="198" t="s">
        <v>836</v>
      </c>
      <c r="D378" s="126" t="s">
        <v>761</v>
      </c>
      <c r="E378" s="118">
        <v>1</v>
      </c>
      <c r="F378" s="113"/>
      <c r="G378" s="113" t="s">
        <v>36</v>
      </c>
      <c r="H378" s="113"/>
      <c r="I378" s="114">
        <v>4.2</v>
      </c>
      <c r="J378" s="207"/>
      <c r="K378" s="200" t="s">
        <v>767</v>
      </c>
      <c r="L378" s="106" t="s">
        <v>417</v>
      </c>
      <c r="M378" s="98" t="s">
        <v>39</v>
      </c>
      <c r="N378" s="98" t="s">
        <v>40</v>
      </c>
      <c r="O378" s="173">
        <v>1</v>
      </c>
      <c r="P378" s="174"/>
      <c r="Q378" s="175"/>
    </row>
    <row r="379" spans="1:18" customHeight="1" ht="17.25" s="179" customFormat="1">
      <c r="A379" s="170">
        <v>367</v>
      </c>
      <c r="B379" s="119" t="s">
        <v>851</v>
      </c>
      <c r="C379" s="198" t="s">
        <v>836</v>
      </c>
      <c r="D379" s="135" t="s">
        <v>852</v>
      </c>
      <c r="E379" s="112"/>
      <c r="F379" s="113">
        <v>1</v>
      </c>
      <c r="G379" s="113" t="s">
        <v>36</v>
      </c>
      <c r="H379" s="113">
        <v>12</v>
      </c>
      <c r="I379" s="114"/>
      <c r="J379" s="199"/>
      <c r="K379" s="200" t="s">
        <v>853</v>
      </c>
      <c r="L379" s="102" t="s">
        <v>221</v>
      </c>
      <c r="M379" s="98" t="s">
        <v>39</v>
      </c>
      <c r="N379" s="98" t="s">
        <v>40</v>
      </c>
      <c r="O379" s="173">
        <v>1</v>
      </c>
      <c r="P379" s="174"/>
      <c r="Q379" s="174"/>
    </row>
    <row r="380" spans="1:18" customHeight="1" ht="17.25" s="180" customFormat="1">
      <c r="A380" s="170">
        <v>368</v>
      </c>
      <c r="B380" s="115" t="s">
        <v>854</v>
      </c>
      <c r="C380" s="198" t="s">
        <v>836</v>
      </c>
      <c r="D380" s="125" t="s">
        <v>632</v>
      </c>
      <c r="E380" s="112">
        <v>1</v>
      </c>
      <c r="F380" s="113"/>
      <c r="G380" s="113" t="s">
        <v>36</v>
      </c>
      <c r="H380" s="113">
        <v>12.5</v>
      </c>
      <c r="I380" s="114"/>
      <c r="J380" s="199"/>
      <c r="K380" s="200" t="s">
        <v>108</v>
      </c>
      <c r="L380" s="102" t="s">
        <v>52</v>
      </c>
      <c r="M380" s="98" t="s">
        <v>39</v>
      </c>
      <c r="N380" s="98" t="s">
        <v>40</v>
      </c>
      <c r="O380" s="173">
        <v>1</v>
      </c>
      <c r="P380" s="174"/>
      <c r="Q380" s="174"/>
    </row>
    <row r="381" spans="1:18" customHeight="1" ht="17.25" s="176" customFormat="1">
      <c r="A381" s="170">
        <v>369</v>
      </c>
      <c r="B381" s="201" t="s">
        <v>855</v>
      </c>
      <c r="C381" s="198" t="s">
        <v>836</v>
      </c>
      <c r="D381" s="125" t="s">
        <v>856</v>
      </c>
      <c r="E381" s="112"/>
      <c r="F381" s="113">
        <v>1</v>
      </c>
      <c r="G381" s="113" t="s">
        <v>36</v>
      </c>
      <c r="H381" s="113">
        <v>24</v>
      </c>
      <c r="I381" s="114"/>
      <c r="J381" s="199"/>
      <c r="K381" s="200" t="s">
        <v>667</v>
      </c>
      <c r="L381" s="102" t="s">
        <v>56</v>
      </c>
      <c r="M381" s="98" t="s">
        <v>39</v>
      </c>
      <c r="N381" s="98" t="s">
        <v>40</v>
      </c>
      <c r="O381" s="173">
        <v>1</v>
      </c>
      <c r="P381" s="174"/>
      <c r="Q381" s="175"/>
    </row>
    <row r="382" spans="1:18" customHeight="1" ht="17.25" s="179" customFormat="1">
      <c r="A382" s="170">
        <v>370</v>
      </c>
      <c r="B382" s="115" t="s">
        <v>857</v>
      </c>
      <c r="C382" s="198" t="s">
        <v>836</v>
      </c>
      <c r="D382" s="125" t="s">
        <v>858</v>
      </c>
      <c r="E382" s="112"/>
      <c r="F382" s="113">
        <v>1</v>
      </c>
      <c r="G382" s="113" t="s">
        <v>36</v>
      </c>
      <c r="H382" s="113">
        <v>24</v>
      </c>
      <c r="I382" s="114"/>
      <c r="J382" s="199"/>
      <c r="K382" s="200" t="s">
        <v>737</v>
      </c>
      <c r="L382" s="102" t="s">
        <v>56</v>
      </c>
      <c r="M382" s="98" t="s">
        <v>39</v>
      </c>
      <c r="N382" s="98" t="s">
        <v>40</v>
      </c>
      <c r="O382" s="173">
        <v>1</v>
      </c>
      <c r="P382" s="174"/>
      <c r="Q382" s="174"/>
    </row>
    <row r="383" spans="1:18" customHeight="1" ht="17.25" s="180" customFormat="1">
      <c r="A383" s="170">
        <v>371</v>
      </c>
      <c r="B383" s="116" t="s">
        <v>859</v>
      </c>
      <c r="C383" s="198" t="s">
        <v>836</v>
      </c>
      <c r="D383" s="124" t="s">
        <v>860</v>
      </c>
      <c r="E383" s="112"/>
      <c r="F383" s="113">
        <v>1</v>
      </c>
      <c r="G383" s="113" t="s">
        <v>36</v>
      </c>
      <c r="H383" s="113"/>
      <c r="I383" s="114">
        <v>4.5</v>
      </c>
      <c r="J383" s="199"/>
      <c r="K383" s="200" t="s">
        <v>861</v>
      </c>
      <c r="L383" s="102" t="s">
        <v>52</v>
      </c>
      <c r="M383" s="98" t="s">
        <v>39</v>
      </c>
      <c r="N383" s="98" t="s">
        <v>40</v>
      </c>
      <c r="O383" s="173">
        <v>1</v>
      </c>
      <c r="P383" s="174"/>
      <c r="Q383" s="174"/>
    </row>
    <row r="384" spans="1:18" customHeight="1" ht="17.25" s="176" customFormat="1">
      <c r="A384" s="170">
        <v>372</v>
      </c>
      <c r="B384" s="119" t="s">
        <v>862</v>
      </c>
      <c r="C384" s="198" t="s">
        <v>836</v>
      </c>
      <c r="D384" s="135" t="s">
        <v>863</v>
      </c>
      <c r="E384" s="112">
        <v>1</v>
      </c>
      <c r="F384" s="113"/>
      <c r="G384" s="113" t="s">
        <v>36</v>
      </c>
      <c r="H384" s="113">
        <v>12</v>
      </c>
      <c r="I384" s="114"/>
      <c r="J384" s="199"/>
      <c r="K384" s="200" t="s">
        <v>72</v>
      </c>
      <c r="L384" s="102" t="s">
        <v>221</v>
      </c>
      <c r="M384" s="98" t="s">
        <v>39</v>
      </c>
      <c r="N384" s="98" t="s">
        <v>40</v>
      </c>
      <c r="O384" s="173">
        <v>1</v>
      </c>
      <c r="P384" s="174"/>
      <c r="Q384" s="175"/>
    </row>
    <row r="385" spans="1:18" customHeight="1" ht="17.25" s="179" customFormat="1">
      <c r="A385" s="170">
        <v>373</v>
      </c>
      <c r="B385" s="117" t="s">
        <v>861</v>
      </c>
      <c r="C385" s="198" t="s">
        <v>836</v>
      </c>
      <c r="D385" s="125" t="s">
        <v>864</v>
      </c>
      <c r="E385" s="112">
        <v>1</v>
      </c>
      <c r="F385" s="113"/>
      <c r="G385" s="113" t="s">
        <v>36</v>
      </c>
      <c r="H385" s="113">
        <v>12</v>
      </c>
      <c r="I385" s="114"/>
      <c r="J385" s="199"/>
      <c r="K385" s="200" t="s">
        <v>609</v>
      </c>
      <c r="L385" s="102" t="s">
        <v>227</v>
      </c>
      <c r="M385" s="98" t="s">
        <v>39</v>
      </c>
      <c r="N385" s="98" t="s">
        <v>40</v>
      </c>
      <c r="O385" s="173">
        <v>1</v>
      </c>
      <c r="P385" s="174"/>
      <c r="Q385" s="174"/>
    </row>
    <row r="386" spans="1:18" customHeight="1" ht="17.25" s="180" customFormat="1">
      <c r="A386" s="170">
        <v>374</v>
      </c>
      <c r="B386" s="115" t="s">
        <v>865</v>
      </c>
      <c r="C386" s="198" t="s">
        <v>836</v>
      </c>
      <c r="D386" s="125" t="s">
        <v>866</v>
      </c>
      <c r="E386" s="112"/>
      <c r="F386" s="113">
        <v>1</v>
      </c>
      <c r="G386" s="113" t="s">
        <v>36</v>
      </c>
      <c r="H386" s="113">
        <v>15</v>
      </c>
      <c r="I386" s="114"/>
      <c r="J386" s="199"/>
      <c r="K386" s="200" t="s">
        <v>867</v>
      </c>
      <c r="L386" s="102" t="s">
        <v>143</v>
      </c>
      <c r="M386" s="98" t="s">
        <v>39</v>
      </c>
      <c r="N386" s="98" t="s">
        <v>40</v>
      </c>
      <c r="O386" s="173">
        <v>1</v>
      </c>
      <c r="P386" s="174"/>
      <c r="Q386" s="174"/>
    </row>
    <row r="387" spans="1:18" customHeight="1" ht="17.25" s="176" customFormat="1">
      <c r="A387" s="170">
        <v>375</v>
      </c>
      <c r="B387" s="115" t="s">
        <v>868</v>
      </c>
      <c r="C387" s="198" t="s">
        <v>836</v>
      </c>
      <c r="D387" s="125" t="s">
        <v>818</v>
      </c>
      <c r="E387" s="112"/>
      <c r="F387" s="113">
        <v>1</v>
      </c>
      <c r="G387" s="113" t="s">
        <v>36</v>
      </c>
      <c r="H387" s="113"/>
      <c r="I387" s="114">
        <v>4.2</v>
      </c>
      <c r="J387" s="199"/>
      <c r="K387" s="200" t="s">
        <v>869</v>
      </c>
      <c r="L387" s="106" t="s">
        <v>417</v>
      </c>
      <c r="M387" s="98" t="s">
        <v>39</v>
      </c>
      <c r="N387" s="98" t="s">
        <v>40</v>
      </c>
      <c r="O387" s="173">
        <v>1</v>
      </c>
      <c r="P387" s="174"/>
      <c r="Q387" s="175"/>
    </row>
    <row r="388" spans="1:18" customHeight="1" ht="17.25" s="179" customFormat="1">
      <c r="A388" s="170">
        <v>376</v>
      </c>
      <c r="B388" s="115" t="s">
        <v>309</v>
      </c>
      <c r="C388" s="198" t="s">
        <v>836</v>
      </c>
      <c r="D388" s="125" t="s">
        <v>870</v>
      </c>
      <c r="E388" s="112">
        <v>1</v>
      </c>
      <c r="F388" s="113"/>
      <c r="G388" s="113" t="s">
        <v>36</v>
      </c>
      <c r="H388" s="113">
        <v>15</v>
      </c>
      <c r="I388" s="114"/>
      <c r="J388" s="199"/>
      <c r="K388" s="200" t="s">
        <v>772</v>
      </c>
      <c r="L388" s="105" t="s">
        <v>244</v>
      </c>
      <c r="M388" s="98" t="s">
        <v>39</v>
      </c>
      <c r="N388" s="98" t="s">
        <v>40</v>
      </c>
      <c r="O388" s="173">
        <v>1</v>
      </c>
      <c r="P388" s="174"/>
      <c r="Q388" s="174"/>
    </row>
    <row r="389" spans="1:18" customHeight="1" ht="17.25" s="180" customFormat="1">
      <c r="A389" s="170">
        <v>377</v>
      </c>
      <c r="B389" s="111" t="s">
        <v>651</v>
      </c>
      <c r="C389" s="198" t="s">
        <v>836</v>
      </c>
      <c r="D389" s="126" t="s">
        <v>871</v>
      </c>
      <c r="E389" s="112">
        <v>1</v>
      </c>
      <c r="F389" s="113"/>
      <c r="G389" s="113" t="s">
        <v>36</v>
      </c>
      <c r="H389" s="113">
        <v>11.5</v>
      </c>
      <c r="I389" s="114"/>
      <c r="J389" s="199"/>
      <c r="K389" s="200" t="s">
        <v>116</v>
      </c>
      <c r="L389" s="103" t="s">
        <v>38</v>
      </c>
      <c r="M389" s="98" t="s">
        <v>39</v>
      </c>
      <c r="N389" s="98" t="s">
        <v>40</v>
      </c>
      <c r="O389" s="173">
        <v>1</v>
      </c>
      <c r="P389" s="174"/>
      <c r="Q389" s="174"/>
    </row>
    <row r="390" spans="1:18" customHeight="1" ht="17.25" s="179" customFormat="1">
      <c r="A390" s="170">
        <v>378</v>
      </c>
      <c r="B390" s="117" t="s">
        <v>872</v>
      </c>
      <c r="C390" s="198" t="s">
        <v>836</v>
      </c>
      <c r="D390" s="125" t="s">
        <v>873</v>
      </c>
      <c r="E390" s="112">
        <v>1</v>
      </c>
      <c r="F390" s="113"/>
      <c r="G390" s="113" t="s">
        <v>36</v>
      </c>
      <c r="H390" s="113">
        <v>14</v>
      </c>
      <c r="I390" s="114"/>
      <c r="J390" s="199"/>
      <c r="K390" s="200" t="s">
        <v>720</v>
      </c>
      <c r="L390" s="104" t="s">
        <v>148</v>
      </c>
      <c r="M390" s="98" t="s">
        <v>39</v>
      </c>
      <c r="N390" s="98" t="s">
        <v>40</v>
      </c>
      <c r="O390" s="173">
        <v>1</v>
      </c>
      <c r="P390" s="174"/>
      <c r="Q390" s="174"/>
    </row>
    <row r="391" spans="1:18" customHeight="1" ht="17.25" s="180" customFormat="1">
      <c r="A391" s="170">
        <v>379</v>
      </c>
      <c r="B391" s="115" t="s">
        <v>134</v>
      </c>
      <c r="C391" s="198" t="s">
        <v>836</v>
      </c>
      <c r="D391" s="125" t="s">
        <v>831</v>
      </c>
      <c r="E391" s="112">
        <v>1</v>
      </c>
      <c r="F391" s="113"/>
      <c r="G391" s="113" t="s">
        <v>36</v>
      </c>
      <c r="H391" s="113">
        <v>14</v>
      </c>
      <c r="I391" s="114"/>
      <c r="J391" s="199"/>
      <c r="K391" s="200" t="s">
        <v>874</v>
      </c>
      <c r="L391" s="103" t="s">
        <v>38</v>
      </c>
      <c r="M391" s="98" t="s">
        <v>39</v>
      </c>
      <c r="N391" s="98" t="s">
        <v>40</v>
      </c>
      <c r="O391" s="173">
        <v>1</v>
      </c>
      <c r="P391" s="174"/>
      <c r="Q391" s="174"/>
    </row>
    <row r="392" spans="1:18" customHeight="1" ht="17.25" s="176" customFormat="1">
      <c r="A392" s="170">
        <v>380</v>
      </c>
      <c r="B392" s="111" t="s">
        <v>677</v>
      </c>
      <c r="C392" s="198" t="s">
        <v>836</v>
      </c>
      <c r="D392" s="126" t="s">
        <v>875</v>
      </c>
      <c r="E392" s="112">
        <v>1</v>
      </c>
      <c r="F392" s="113"/>
      <c r="G392" s="113" t="s">
        <v>36</v>
      </c>
      <c r="H392" s="113">
        <v>24</v>
      </c>
      <c r="I392" s="114"/>
      <c r="J392" s="199"/>
      <c r="K392" s="200" t="s">
        <v>667</v>
      </c>
      <c r="L392" s="102" t="s">
        <v>56</v>
      </c>
      <c r="M392" s="98" t="s">
        <v>39</v>
      </c>
      <c r="N392" s="98" t="s">
        <v>40</v>
      </c>
      <c r="O392" s="173">
        <v>1</v>
      </c>
      <c r="P392" s="174"/>
      <c r="Q392" s="175"/>
    </row>
    <row r="393" spans="1:18" customHeight="1" ht="17.25" s="179" customFormat="1">
      <c r="A393" s="170">
        <v>381</v>
      </c>
      <c r="B393" s="111" t="s">
        <v>876</v>
      </c>
      <c r="C393" s="198" t="s">
        <v>836</v>
      </c>
      <c r="D393" s="126" t="s">
        <v>877</v>
      </c>
      <c r="E393" s="112"/>
      <c r="F393" s="113">
        <v>1</v>
      </c>
      <c r="G393" s="113" t="s">
        <v>36</v>
      </c>
      <c r="H393" s="113">
        <v>11.5</v>
      </c>
      <c r="I393" s="114"/>
      <c r="J393" s="199"/>
      <c r="K393" s="200" t="s">
        <v>878</v>
      </c>
      <c r="L393" s="103" t="s">
        <v>38</v>
      </c>
      <c r="M393" s="98" t="s">
        <v>39</v>
      </c>
      <c r="N393" s="98" t="s">
        <v>40</v>
      </c>
      <c r="O393" s="173">
        <v>1</v>
      </c>
      <c r="P393" s="174"/>
      <c r="Q393" s="174"/>
    </row>
    <row r="394" spans="1:18" customHeight="1" ht="17.25" s="180" customFormat="1">
      <c r="A394" s="170">
        <v>382</v>
      </c>
      <c r="B394" s="208" t="s">
        <v>879</v>
      </c>
      <c r="C394" s="198" t="s">
        <v>836</v>
      </c>
      <c r="D394" s="135" t="s">
        <v>880</v>
      </c>
      <c r="E394" s="118"/>
      <c r="F394" s="118">
        <v>1</v>
      </c>
      <c r="G394" s="202" t="s">
        <v>36</v>
      </c>
      <c r="H394" s="198">
        <v>15</v>
      </c>
      <c r="I394" s="114"/>
      <c r="J394" s="199"/>
      <c r="K394" s="200" t="s">
        <v>881</v>
      </c>
      <c r="L394" s="102" t="s">
        <v>143</v>
      </c>
      <c r="M394" s="98" t="s">
        <v>39</v>
      </c>
      <c r="N394" s="98" t="s">
        <v>40</v>
      </c>
      <c r="O394" s="173">
        <v>1</v>
      </c>
      <c r="P394" s="174"/>
      <c r="Q394" s="174"/>
    </row>
    <row r="395" spans="1:18" customHeight="1" ht="17.25" s="179" customFormat="1">
      <c r="A395" s="170">
        <v>383</v>
      </c>
      <c r="B395" s="201" t="s">
        <v>882</v>
      </c>
      <c r="C395" s="198" t="s">
        <v>836</v>
      </c>
      <c r="D395" s="126" t="s">
        <v>883</v>
      </c>
      <c r="E395" s="118">
        <v>1</v>
      </c>
      <c r="F395" s="113"/>
      <c r="G395" s="113" t="s">
        <v>36</v>
      </c>
      <c r="H395" s="113">
        <v>12.5</v>
      </c>
      <c r="I395" s="114"/>
      <c r="J395" s="199"/>
      <c r="K395" s="104" t="s">
        <v>532</v>
      </c>
      <c r="L395" s="102" t="s">
        <v>221</v>
      </c>
      <c r="M395" s="98" t="s">
        <v>39</v>
      </c>
      <c r="N395" s="98" t="s">
        <v>40</v>
      </c>
      <c r="O395" s="173">
        <v>1</v>
      </c>
      <c r="P395" s="174"/>
      <c r="Q395" s="174"/>
    </row>
    <row r="396" spans="1:18" customHeight="1" ht="17.25" s="176" customFormat="1">
      <c r="A396" s="170">
        <v>384</v>
      </c>
      <c r="B396" s="201" t="s">
        <v>884</v>
      </c>
      <c r="C396" s="198" t="s">
        <v>836</v>
      </c>
      <c r="D396" s="126" t="s">
        <v>885</v>
      </c>
      <c r="E396" s="118">
        <v>1</v>
      </c>
      <c r="F396" s="113"/>
      <c r="G396" s="113" t="s">
        <v>36</v>
      </c>
      <c r="H396" s="113">
        <v>15</v>
      </c>
      <c r="I396" s="114"/>
      <c r="J396" s="199"/>
      <c r="K396" s="200" t="s">
        <v>609</v>
      </c>
      <c r="L396" s="105" t="s">
        <v>244</v>
      </c>
      <c r="M396" s="98" t="s">
        <v>39</v>
      </c>
      <c r="N396" s="98" t="s">
        <v>40</v>
      </c>
      <c r="O396" s="173">
        <v>1</v>
      </c>
      <c r="P396" s="174"/>
      <c r="Q396" s="175"/>
    </row>
    <row r="397" spans="1:18" customHeight="1" ht="17.25" s="180" customFormat="1">
      <c r="A397" s="170">
        <v>385</v>
      </c>
      <c r="B397" s="201" t="s">
        <v>886</v>
      </c>
      <c r="C397" s="198" t="s">
        <v>836</v>
      </c>
      <c r="D397" s="125" t="s">
        <v>887</v>
      </c>
      <c r="E397" s="112">
        <v>1</v>
      </c>
      <c r="F397" s="113"/>
      <c r="G397" s="202" t="s">
        <v>36</v>
      </c>
      <c r="H397" s="118">
        <v>8.5</v>
      </c>
      <c r="I397" s="114"/>
      <c r="J397" s="199"/>
      <c r="K397" s="103" t="s">
        <v>609</v>
      </c>
      <c r="L397" s="101" t="s">
        <v>508</v>
      </c>
      <c r="M397" s="98" t="s">
        <v>39</v>
      </c>
      <c r="N397" s="98" t="s">
        <v>40</v>
      </c>
      <c r="O397" s="173">
        <v>1</v>
      </c>
      <c r="P397" s="174"/>
      <c r="Q397" s="174"/>
    </row>
    <row r="398" spans="1:18" customHeight="1" ht="17.25" s="176" customFormat="1">
      <c r="A398" s="170">
        <v>386</v>
      </c>
      <c r="B398" s="111" t="s">
        <v>888</v>
      </c>
      <c r="C398" s="198" t="s">
        <v>836</v>
      </c>
      <c r="D398" s="126" t="s">
        <v>889</v>
      </c>
      <c r="E398" s="112">
        <v>1</v>
      </c>
      <c r="F398" s="113"/>
      <c r="G398" s="113" t="s">
        <v>36</v>
      </c>
      <c r="H398" s="113">
        <v>12.5</v>
      </c>
      <c r="I398" s="114"/>
      <c r="J398" s="199"/>
      <c r="K398" s="200" t="s">
        <v>890</v>
      </c>
      <c r="L398" s="103" t="s">
        <v>38</v>
      </c>
      <c r="M398" s="98" t="s">
        <v>39</v>
      </c>
      <c r="N398" s="98" t="s">
        <v>40</v>
      </c>
      <c r="O398" s="173">
        <v>1</v>
      </c>
      <c r="P398" s="174"/>
      <c r="Q398" s="175"/>
    </row>
    <row r="399" spans="1:18" customHeight="1" ht="17.25" s="176" customFormat="1">
      <c r="A399" s="170">
        <v>387</v>
      </c>
      <c r="B399" s="115" t="s">
        <v>891</v>
      </c>
      <c r="C399" s="198" t="s">
        <v>836</v>
      </c>
      <c r="D399" s="125" t="s">
        <v>827</v>
      </c>
      <c r="E399" s="112"/>
      <c r="F399" s="113">
        <v>1</v>
      </c>
      <c r="G399" s="202" t="s">
        <v>36</v>
      </c>
      <c r="H399" s="118">
        <v>12</v>
      </c>
      <c r="I399" s="114"/>
      <c r="J399" s="199"/>
      <c r="K399" s="103" t="s">
        <v>544</v>
      </c>
      <c r="L399" s="102" t="s">
        <v>52</v>
      </c>
      <c r="M399" s="98" t="s">
        <v>39</v>
      </c>
      <c r="N399" s="98" t="s">
        <v>40</v>
      </c>
      <c r="O399" s="173">
        <v>1</v>
      </c>
      <c r="P399" s="174"/>
      <c r="Q399" s="175"/>
    </row>
    <row r="400" spans="1:18" customHeight="1" ht="17.25" s="179" customFormat="1">
      <c r="A400" s="170">
        <v>388</v>
      </c>
      <c r="B400" s="117" t="s">
        <v>892</v>
      </c>
      <c r="C400" s="198" t="s">
        <v>836</v>
      </c>
      <c r="D400" s="125" t="s">
        <v>893</v>
      </c>
      <c r="E400" s="112">
        <v>1</v>
      </c>
      <c r="F400" s="113"/>
      <c r="G400" s="113" t="s">
        <v>36</v>
      </c>
      <c r="H400" s="113">
        <v>15.5</v>
      </c>
      <c r="I400" s="114"/>
      <c r="J400" s="199"/>
      <c r="K400" s="200" t="s">
        <v>193</v>
      </c>
      <c r="L400" s="105" t="s">
        <v>244</v>
      </c>
      <c r="M400" s="98" t="s">
        <v>39</v>
      </c>
      <c r="N400" s="98" t="s">
        <v>40</v>
      </c>
      <c r="O400" s="173">
        <v>1</v>
      </c>
      <c r="P400" s="174"/>
      <c r="Q400" s="174"/>
    </row>
    <row r="401" spans="1:18" customHeight="1" ht="17.25" s="180" customFormat="1">
      <c r="A401" s="170">
        <v>389</v>
      </c>
      <c r="B401" s="209" t="s">
        <v>894</v>
      </c>
      <c r="C401" s="198" t="s">
        <v>836</v>
      </c>
      <c r="D401" s="125" t="s">
        <v>818</v>
      </c>
      <c r="E401" s="118">
        <v>1</v>
      </c>
      <c r="F401" s="113"/>
      <c r="G401" s="113" t="s">
        <v>36</v>
      </c>
      <c r="H401" s="113">
        <v>14</v>
      </c>
      <c r="I401" s="114"/>
      <c r="J401" s="199"/>
      <c r="K401" s="200" t="s">
        <v>497</v>
      </c>
      <c r="L401" s="104" t="s">
        <v>148</v>
      </c>
      <c r="M401" s="98" t="s">
        <v>39</v>
      </c>
      <c r="N401" s="98" t="s">
        <v>40</v>
      </c>
      <c r="O401" s="173">
        <v>1</v>
      </c>
      <c r="P401" s="174"/>
      <c r="Q401" s="174"/>
    </row>
    <row r="402" spans="1:18" customHeight="1" ht="17.25" s="176" customFormat="1">
      <c r="A402" s="170">
        <v>390</v>
      </c>
      <c r="B402" s="115" t="s">
        <v>895</v>
      </c>
      <c r="C402" s="198" t="s">
        <v>836</v>
      </c>
      <c r="D402" s="125" t="s">
        <v>896</v>
      </c>
      <c r="E402" s="112">
        <v>1</v>
      </c>
      <c r="F402" s="113"/>
      <c r="G402" s="113" t="s">
        <v>36</v>
      </c>
      <c r="H402" s="113"/>
      <c r="I402" s="114">
        <v>4.6</v>
      </c>
      <c r="J402" s="199"/>
      <c r="K402" s="200" t="s">
        <v>156</v>
      </c>
      <c r="L402" s="102" t="s">
        <v>152</v>
      </c>
      <c r="M402" s="98" t="s">
        <v>39</v>
      </c>
      <c r="N402" s="98" t="s">
        <v>40</v>
      </c>
      <c r="O402" s="173">
        <v>1</v>
      </c>
      <c r="P402" s="174"/>
      <c r="Q402" s="175"/>
    </row>
    <row r="403" spans="1:18" customHeight="1" ht="17.25" s="180" customFormat="1">
      <c r="A403" s="170">
        <v>391</v>
      </c>
      <c r="B403" s="115" t="s">
        <v>897</v>
      </c>
      <c r="C403" s="120" t="s">
        <v>898</v>
      </c>
      <c r="D403" s="125" t="s">
        <v>899</v>
      </c>
      <c r="E403" s="112">
        <v>1</v>
      </c>
      <c r="F403" s="118"/>
      <c r="G403" s="202" t="s">
        <v>36</v>
      </c>
      <c r="H403" s="118">
        <v>15</v>
      </c>
      <c r="I403" s="114"/>
      <c r="J403" s="199"/>
      <c r="K403" s="103" t="s">
        <v>878</v>
      </c>
      <c r="L403" s="102" t="s">
        <v>143</v>
      </c>
      <c r="M403" s="98" t="s">
        <v>39</v>
      </c>
      <c r="N403" s="98" t="s">
        <v>40</v>
      </c>
      <c r="O403" s="173">
        <v>1</v>
      </c>
      <c r="P403" s="174"/>
      <c r="Q403" s="174"/>
    </row>
    <row r="404" spans="1:18" customHeight="1" ht="17.25" s="176" customFormat="1">
      <c r="A404" s="170">
        <v>392</v>
      </c>
      <c r="B404" s="111" t="s">
        <v>900</v>
      </c>
      <c r="C404" s="120" t="s">
        <v>898</v>
      </c>
      <c r="D404" s="126" t="s">
        <v>901</v>
      </c>
      <c r="E404" s="112"/>
      <c r="F404" s="120">
        <v>1</v>
      </c>
      <c r="G404" s="113" t="s">
        <v>36</v>
      </c>
      <c r="H404" s="120">
        <v>11.5</v>
      </c>
      <c r="I404" s="114"/>
      <c r="J404" s="115"/>
      <c r="K404" s="122" t="s">
        <v>542</v>
      </c>
      <c r="L404" s="103" t="s">
        <v>38</v>
      </c>
      <c r="M404" s="98" t="s">
        <v>39</v>
      </c>
      <c r="N404" s="98" t="s">
        <v>40</v>
      </c>
      <c r="O404" s="173">
        <v>1</v>
      </c>
      <c r="P404" s="174"/>
      <c r="Q404" s="175"/>
    </row>
    <row r="405" spans="1:18" customHeight="1" ht="17.25" s="176" customFormat="1">
      <c r="A405" s="170">
        <v>393</v>
      </c>
      <c r="B405" s="116" t="s">
        <v>902</v>
      </c>
      <c r="C405" s="120" t="s">
        <v>898</v>
      </c>
      <c r="D405" s="124" t="s">
        <v>903</v>
      </c>
      <c r="E405" s="112">
        <v>1</v>
      </c>
      <c r="F405" s="120"/>
      <c r="G405" s="113" t="s">
        <v>36</v>
      </c>
      <c r="H405" s="120">
        <v>11.5</v>
      </c>
      <c r="I405" s="114"/>
      <c r="J405" s="115"/>
      <c r="K405" s="122" t="s">
        <v>87</v>
      </c>
      <c r="L405" s="102" t="s">
        <v>52</v>
      </c>
      <c r="M405" s="98" t="s">
        <v>39</v>
      </c>
      <c r="N405" s="98" t="s">
        <v>40</v>
      </c>
      <c r="O405" s="173">
        <v>1</v>
      </c>
      <c r="P405" s="174"/>
      <c r="Q405" s="175"/>
    </row>
    <row r="406" spans="1:18" customHeight="1" ht="17.25" s="180" customFormat="1">
      <c r="A406" s="170">
        <v>394</v>
      </c>
      <c r="B406" s="115" t="s">
        <v>904</v>
      </c>
      <c r="C406" s="120" t="s">
        <v>898</v>
      </c>
      <c r="D406" s="125" t="s">
        <v>905</v>
      </c>
      <c r="E406" s="112"/>
      <c r="F406" s="120">
        <v>1</v>
      </c>
      <c r="G406" s="113" t="s">
        <v>36</v>
      </c>
      <c r="H406" s="120">
        <v>15</v>
      </c>
      <c r="I406" s="114"/>
      <c r="J406" s="115"/>
      <c r="K406" s="122" t="s">
        <v>382</v>
      </c>
      <c r="L406" s="102" t="s">
        <v>143</v>
      </c>
      <c r="M406" s="98" t="s">
        <v>39</v>
      </c>
      <c r="N406" s="98" t="s">
        <v>40</v>
      </c>
      <c r="O406" s="173">
        <v>1</v>
      </c>
      <c r="P406" s="174"/>
      <c r="Q406" s="174"/>
    </row>
    <row r="407" spans="1:18" customHeight="1" ht="17.25" s="179" customFormat="1">
      <c r="A407" s="170">
        <v>395</v>
      </c>
      <c r="B407" s="201" t="s">
        <v>906</v>
      </c>
      <c r="C407" s="120" t="s">
        <v>898</v>
      </c>
      <c r="D407" s="125" t="s">
        <v>794</v>
      </c>
      <c r="E407" s="112">
        <v>1</v>
      </c>
      <c r="F407" s="120"/>
      <c r="G407" s="113" t="s">
        <v>36</v>
      </c>
      <c r="H407" s="120">
        <v>11.5</v>
      </c>
      <c r="I407" s="114"/>
      <c r="J407" s="115"/>
      <c r="K407" s="122" t="s">
        <v>907</v>
      </c>
      <c r="L407" s="103" t="s">
        <v>38</v>
      </c>
      <c r="M407" s="98" t="s">
        <v>39</v>
      </c>
      <c r="N407" s="98" t="s">
        <v>40</v>
      </c>
      <c r="O407" s="173">
        <v>1</v>
      </c>
      <c r="P407" s="174"/>
      <c r="Q407" s="174"/>
    </row>
    <row r="408" spans="1:18" customHeight="1" ht="17.25" s="179" customFormat="1">
      <c r="A408" s="170">
        <v>396</v>
      </c>
      <c r="B408" s="115" t="s">
        <v>908</v>
      </c>
      <c r="C408" s="120" t="s">
        <v>898</v>
      </c>
      <c r="D408" s="125" t="s">
        <v>909</v>
      </c>
      <c r="E408" s="112">
        <v>1</v>
      </c>
      <c r="F408" s="118"/>
      <c r="G408" s="202" t="s">
        <v>36</v>
      </c>
      <c r="H408" s="118">
        <v>15.5</v>
      </c>
      <c r="I408" s="114"/>
      <c r="J408" s="199"/>
      <c r="K408" s="103" t="s">
        <v>840</v>
      </c>
      <c r="L408" s="102" t="s">
        <v>143</v>
      </c>
      <c r="M408" s="98" t="s">
        <v>39</v>
      </c>
      <c r="N408" s="98" t="s">
        <v>40</v>
      </c>
      <c r="O408" s="173">
        <v>1</v>
      </c>
      <c r="P408" s="174"/>
      <c r="Q408" s="174"/>
    </row>
    <row r="409" spans="1:18" customHeight="1" ht="17.25" s="176" customFormat="1">
      <c r="A409" s="170">
        <v>397</v>
      </c>
      <c r="B409" s="119" t="s">
        <v>910</v>
      </c>
      <c r="C409" s="120" t="s">
        <v>898</v>
      </c>
      <c r="D409" s="135" t="s">
        <v>784</v>
      </c>
      <c r="E409" s="112"/>
      <c r="F409" s="113">
        <v>1</v>
      </c>
      <c r="G409" s="202" t="s">
        <v>36</v>
      </c>
      <c r="H409" s="118">
        <v>14.5</v>
      </c>
      <c r="I409" s="114"/>
      <c r="J409" s="199"/>
      <c r="K409" s="103" t="s">
        <v>266</v>
      </c>
      <c r="L409" s="104" t="s">
        <v>148</v>
      </c>
      <c r="M409" s="98" t="s">
        <v>39</v>
      </c>
      <c r="N409" s="98" t="s">
        <v>40</v>
      </c>
      <c r="O409" s="173">
        <v>1</v>
      </c>
      <c r="P409" s="174"/>
      <c r="Q409" s="175"/>
    </row>
    <row r="410" spans="1:18" customHeight="1" ht="17.25" s="180" customFormat="1">
      <c r="A410" s="170">
        <v>398</v>
      </c>
      <c r="B410" s="115" t="s">
        <v>851</v>
      </c>
      <c r="C410" s="120" t="s">
        <v>898</v>
      </c>
      <c r="D410" s="125" t="s">
        <v>911</v>
      </c>
      <c r="E410" s="112"/>
      <c r="F410" s="120">
        <v>1</v>
      </c>
      <c r="G410" s="113" t="s">
        <v>36</v>
      </c>
      <c r="H410" s="120">
        <v>13.5</v>
      </c>
      <c r="I410" s="114"/>
      <c r="J410" s="115"/>
      <c r="K410" s="122" t="s">
        <v>772</v>
      </c>
      <c r="L410" s="105" t="s">
        <v>244</v>
      </c>
      <c r="M410" s="98" t="s">
        <v>39</v>
      </c>
      <c r="N410" s="98" t="s">
        <v>40</v>
      </c>
      <c r="O410" s="173">
        <v>1</v>
      </c>
      <c r="P410" s="174"/>
      <c r="Q410" s="174"/>
    </row>
    <row r="411" spans="1:18" customHeight="1" ht="17.25" s="176" customFormat="1">
      <c r="A411" s="170">
        <v>399</v>
      </c>
      <c r="B411" s="117" t="s">
        <v>912</v>
      </c>
      <c r="C411" s="120" t="s">
        <v>898</v>
      </c>
      <c r="D411" s="125" t="s">
        <v>913</v>
      </c>
      <c r="E411" s="112"/>
      <c r="F411" s="120">
        <v>1</v>
      </c>
      <c r="G411" s="113" t="s">
        <v>36</v>
      </c>
      <c r="H411" s="120">
        <v>14</v>
      </c>
      <c r="I411" s="114"/>
      <c r="J411" s="115"/>
      <c r="K411" s="122" t="s">
        <v>914</v>
      </c>
      <c r="L411" s="102" t="s">
        <v>221</v>
      </c>
      <c r="M411" s="98" t="s">
        <v>39</v>
      </c>
      <c r="N411" s="98" t="s">
        <v>40</v>
      </c>
      <c r="O411" s="173">
        <v>1</v>
      </c>
      <c r="P411" s="174"/>
      <c r="Q411" s="175"/>
    </row>
    <row r="412" spans="1:18" customHeight="1" ht="17.25" s="179" customFormat="1">
      <c r="A412" s="170">
        <v>400</v>
      </c>
      <c r="B412" s="111" t="s">
        <v>602</v>
      </c>
      <c r="C412" s="120" t="s">
        <v>898</v>
      </c>
      <c r="D412" s="126" t="s">
        <v>915</v>
      </c>
      <c r="E412" s="112">
        <v>1</v>
      </c>
      <c r="F412" s="120"/>
      <c r="G412" s="113" t="s">
        <v>36</v>
      </c>
      <c r="H412" s="120">
        <v>11.5</v>
      </c>
      <c r="I412" s="114"/>
      <c r="J412" s="115"/>
      <c r="K412" s="122" t="s">
        <v>916</v>
      </c>
      <c r="L412" s="103" t="s">
        <v>38</v>
      </c>
      <c r="M412" s="98" t="s">
        <v>39</v>
      </c>
      <c r="N412" s="98" t="s">
        <v>40</v>
      </c>
      <c r="O412" s="173">
        <v>1</v>
      </c>
      <c r="P412" s="174"/>
      <c r="Q412" s="174"/>
    </row>
    <row r="413" spans="1:18" customHeight="1" ht="17.25" s="180" customFormat="1">
      <c r="A413" s="170">
        <v>401</v>
      </c>
      <c r="B413" s="111" t="s">
        <v>917</v>
      </c>
      <c r="C413" s="120" t="s">
        <v>898</v>
      </c>
      <c r="D413" s="126" t="s">
        <v>777</v>
      </c>
      <c r="E413" s="112"/>
      <c r="F413" s="120">
        <v>1</v>
      </c>
      <c r="G413" s="113" t="s">
        <v>36</v>
      </c>
      <c r="H413" s="120">
        <v>24</v>
      </c>
      <c r="I413" s="114"/>
      <c r="J413" s="115"/>
      <c r="K413" s="122" t="s">
        <v>918</v>
      </c>
      <c r="L413" s="102" t="s">
        <v>56</v>
      </c>
      <c r="M413" s="98" t="s">
        <v>39</v>
      </c>
      <c r="N413" s="98" t="s">
        <v>40</v>
      </c>
      <c r="O413" s="173">
        <v>1</v>
      </c>
      <c r="P413" s="174"/>
      <c r="Q413" s="174"/>
    </row>
    <row r="414" spans="1:18" customHeight="1" ht="17.25" s="179" customFormat="1">
      <c r="A414" s="170">
        <v>402</v>
      </c>
      <c r="B414" s="116" t="s">
        <v>80</v>
      </c>
      <c r="C414" s="120" t="s">
        <v>898</v>
      </c>
      <c r="D414" s="124" t="s">
        <v>919</v>
      </c>
      <c r="E414" s="112">
        <v>1</v>
      </c>
      <c r="F414" s="118"/>
      <c r="G414" s="202" t="s">
        <v>36</v>
      </c>
      <c r="H414" s="118">
        <v>16</v>
      </c>
      <c r="I414" s="114"/>
      <c r="J414" s="199"/>
      <c r="K414" s="103" t="s">
        <v>665</v>
      </c>
      <c r="L414" s="101" t="s">
        <v>197</v>
      </c>
      <c r="M414" s="98" t="s">
        <v>39</v>
      </c>
      <c r="N414" s="98" t="s">
        <v>40</v>
      </c>
      <c r="O414" s="173">
        <v>1</v>
      </c>
      <c r="P414" s="174"/>
      <c r="Q414" s="174"/>
    </row>
    <row r="415" spans="1:18" customHeight="1" ht="17.25" s="179" customFormat="1">
      <c r="A415" s="170">
        <v>403</v>
      </c>
      <c r="B415" s="115" t="s">
        <v>920</v>
      </c>
      <c r="C415" s="120" t="s">
        <v>898</v>
      </c>
      <c r="D415" s="125" t="s">
        <v>921</v>
      </c>
      <c r="E415" s="112">
        <v>1</v>
      </c>
      <c r="F415" s="113"/>
      <c r="G415" s="113" t="s">
        <v>36</v>
      </c>
      <c r="H415" s="113">
        <v>15</v>
      </c>
      <c r="I415" s="114"/>
      <c r="J415" s="199"/>
      <c r="K415" s="103" t="s">
        <v>922</v>
      </c>
      <c r="L415" s="102" t="s">
        <v>143</v>
      </c>
      <c r="M415" s="98" t="s">
        <v>39</v>
      </c>
      <c r="N415" s="98" t="s">
        <v>40</v>
      </c>
      <c r="O415" s="173">
        <v>1</v>
      </c>
      <c r="P415" s="174"/>
      <c r="Q415" s="174"/>
    </row>
    <row r="416" spans="1:18" customHeight="1" ht="17.25" s="179" customFormat="1">
      <c r="A416" s="170">
        <v>404</v>
      </c>
      <c r="B416" s="115" t="s">
        <v>923</v>
      </c>
      <c r="C416" s="120" t="s">
        <v>898</v>
      </c>
      <c r="D416" s="125" t="s">
        <v>924</v>
      </c>
      <c r="E416" s="112"/>
      <c r="F416" s="120">
        <v>1</v>
      </c>
      <c r="G416" s="113" t="s">
        <v>36</v>
      </c>
      <c r="H416" s="120">
        <v>10</v>
      </c>
      <c r="I416" s="114"/>
      <c r="J416" s="115"/>
      <c r="K416" s="122" t="s">
        <v>214</v>
      </c>
      <c r="L416" s="102" t="s">
        <v>143</v>
      </c>
      <c r="M416" s="98" t="s">
        <v>39</v>
      </c>
      <c r="N416" s="98" t="s">
        <v>40</v>
      </c>
      <c r="O416" s="173">
        <v>1</v>
      </c>
      <c r="P416" s="174"/>
      <c r="Q416" s="174"/>
    </row>
    <row r="417" spans="1:18" customHeight="1" ht="17.25" s="180" customFormat="1">
      <c r="A417" s="170">
        <v>405</v>
      </c>
      <c r="B417" s="122" t="s">
        <v>925</v>
      </c>
      <c r="C417" s="120" t="s">
        <v>898</v>
      </c>
      <c r="D417" s="125" t="s">
        <v>926</v>
      </c>
      <c r="E417" s="118"/>
      <c r="F417" s="120">
        <v>1</v>
      </c>
      <c r="G417" s="113" t="s">
        <v>36</v>
      </c>
      <c r="H417" s="120"/>
      <c r="I417" s="114">
        <v>4.5</v>
      </c>
      <c r="J417" s="122"/>
      <c r="K417" s="122" t="s">
        <v>169</v>
      </c>
      <c r="L417" s="106" t="s">
        <v>417</v>
      </c>
      <c r="M417" s="98" t="s">
        <v>39</v>
      </c>
      <c r="N417" s="98" t="s">
        <v>40</v>
      </c>
      <c r="O417" s="173">
        <v>1</v>
      </c>
      <c r="P417" s="174"/>
      <c r="Q417" s="174"/>
    </row>
    <row r="418" spans="1:18" customHeight="1" ht="17.25" s="176" customFormat="1">
      <c r="A418" s="170">
        <v>406</v>
      </c>
      <c r="B418" s="117" t="s">
        <v>927</v>
      </c>
      <c r="C418" s="120" t="s">
        <v>898</v>
      </c>
      <c r="D418" s="125" t="s">
        <v>928</v>
      </c>
      <c r="E418" s="112"/>
      <c r="F418" s="120">
        <v>1</v>
      </c>
      <c r="G418" s="113" t="s">
        <v>36</v>
      </c>
      <c r="H418" s="120">
        <v>12</v>
      </c>
      <c r="I418" s="114"/>
      <c r="J418" s="115"/>
      <c r="K418" s="122" t="s">
        <v>929</v>
      </c>
      <c r="L418" s="102" t="s">
        <v>221</v>
      </c>
      <c r="M418" s="98" t="s">
        <v>39</v>
      </c>
      <c r="N418" s="98" t="s">
        <v>40</v>
      </c>
      <c r="O418" s="173">
        <v>1</v>
      </c>
      <c r="P418" s="174"/>
      <c r="Q418" s="175"/>
    </row>
    <row r="419" spans="1:18" customHeight="1" ht="17.25" s="179" customFormat="1">
      <c r="A419" s="170">
        <v>407</v>
      </c>
      <c r="B419" s="115" t="s">
        <v>449</v>
      </c>
      <c r="C419" s="120" t="s">
        <v>898</v>
      </c>
      <c r="D419" s="125" t="s">
        <v>930</v>
      </c>
      <c r="E419" s="112"/>
      <c r="F419" s="120">
        <v>1</v>
      </c>
      <c r="G419" s="113" t="s">
        <v>36</v>
      </c>
      <c r="H419" s="120">
        <v>18.5</v>
      </c>
      <c r="I419" s="114"/>
      <c r="J419" s="115"/>
      <c r="K419" s="122" t="s">
        <v>931</v>
      </c>
      <c r="L419" s="105" t="s">
        <v>49</v>
      </c>
      <c r="M419" s="98" t="s">
        <v>39</v>
      </c>
      <c r="N419" s="98" t="s">
        <v>40</v>
      </c>
      <c r="O419" s="173">
        <v>1</v>
      </c>
      <c r="P419" s="174"/>
      <c r="Q419" s="174"/>
    </row>
    <row r="420" spans="1:18" customHeight="1" ht="17.25" s="180" customFormat="1">
      <c r="A420" s="170">
        <v>408</v>
      </c>
      <c r="B420" s="115" t="s">
        <v>932</v>
      </c>
      <c r="C420" s="120" t="s">
        <v>898</v>
      </c>
      <c r="D420" s="125" t="s">
        <v>933</v>
      </c>
      <c r="E420" s="112"/>
      <c r="F420" s="120">
        <v>1</v>
      </c>
      <c r="G420" s="113" t="s">
        <v>36</v>
      </c>
      <c r="H420" s="120">
        <v>16.5</v>
      </c>
      <c r="I420" s="114"/>
      <c r="J420" s="115"/>
      <c r="K420" s="122" t="s">
        <v>89</v>
      </c>
      <c r="L420" s="101" t="s">
        <v>197</v>
      </c>
      <c r="M420" s="98" t="s">
        <v>39</v>
      </c>
      <c r="N420" s="98" t="s">
        <v>40</v>
      </c>
      <c r="O420" s="173">
        <v>1</v>
      </c>
      <c r="P420" s="174"/>
      <c r="Q420" s="174"/>
    </row>
    <row r="421" spans="1:18" customHeight="1" ht="17.25" s="176" customFormat="1">
      <c r="A421" s="170">
        <v>409</v>
      </c>
      <c r="B421" s="123" t="s">
        <v>934</v>
      </c>
      <c r="C421" s="120" t="s">
        <v>898</v>
      </c>
      <c r="D421" s="136" t="s">
        <v>935</v>
      </c>
      <c r="E421" s="121">
        <v>1</v>
      </c>
      <c r="F421" s="120"/>
      <c r="G421" s="113" t="s">
        <v>36</v>
      </c>
      <c r="H421" s="120">
        <v>12</v>
      </c>
      <c r="I421" s="114"/>
      <c r="J421" s="123"/>
      <c r="K421" s="122" t="s">
        <v>641</v>
      </c>
      <c r="L421" s="103" t="s">
        <v>38</v>
      </c>
      <c r="M421" s="98" t="s">
        <v>39</v>
      </c>
      <c r="N421" s="98" t="s">
        <v>40</v>
      </c>
      <c r="O421" s="173">
        <v>1</v>
      </c>
      <c r="P421" s="174"/>
      <c r="Q421" s="175"/>
    </row>
    <row r="422" spans="1:18" customHeight="1" ht="17.25" s="179" customFormat="1">
      <c r="A422" s="170">
        <v>410</v>
      </c>
      <c r="B422" s="123" t="s">
        <v>936</v>
      </c>
      <c r="C422" s="120" t="s">
        <v>898</v>
      </c>
      <c r="D422" s="136" t="s">
        <v>880</v>
      </c>
      <c r="E422" s="121"/>
      <c r="F422" s="120">
        <v>1</v>
      </c>
      <c r="G422" s="113" t="s">
        <v>36</v>
      </c>
      <c r="H422" s="120">
        <v>10</v>
      </c>
      <c r="I422" s="114"/>
      <c r="J422" s="123"/>
      <c r="K422" s="122" t="s">
        <v>937</v>
      </c>
      <c r="L422" s="102" t="s">
        <v>227</v>
      </c>
      <c r="M422" s="98" t="s">
        <v>39</v>
      </c>
      <c r="N422" s="98" t="s">
        <v>40</v>
      </c>
      <c r="O422" s="173">
        <v>1</v>
      </c>
      <c r="P422" s="174"/>
      <c r="Q422" s="174"/>
    </row>
    <row r="423" spans="1:18" customHeight="1" ht="17.25" s="180" customFormat="1">
      <c r="A423" s="170">
        <v>411</v>
      </c>
      <c r="B423" s="115" t="s">
        <v>708</v>
      </c>
      <c r="C423" s="120" t="s">
        <v>898</v>
      </c>
      <c r="D423" s="125" t="s">
        <v>938</v>
      </c>
      <c r="E423" s="112"/>
      <c r="F423" s="120">
        <v>1</v>
      </c>
      <c r="G423" s="113" t="s">
        <v>36</v>
      </c>
      <c r="H423" s="120">
        <v>15</v>
      </c>
      <c r="I423" s="114"/>
      <c r="J423" s="115"/>
      <c r="K423" s="122" t="s">
        <v>939</v>
      </c>
      <c r="L423" s="102" t="s">
        <v>143</v>
      </c>
      <c r="M423" s="98" t="s">
        <v>39</v>
      </c>
      <c r="N423" s="98" t="s">
        <v>40</v>
      </c>
      <c r="O423" s="173">
        <v>1</v>
      </c>
      <c r="P423" s="174"/>
      <c r="Q423" s="174"/>
    </row>
    <row r="424" spans="1:18" customHeight="1" ht="17.25" s="176" customFormat="1">
      <c r="A424" s="170">
        <v>412</v>
      </c>
      <c r="B424" s="115" t="s">
        <v>940</v>
      </c>
      <c r="C424" s="120" t="s">
        <v>898</v>
      </c>
      <c r="D424" s="125" t="s">
        <v>941</v>
      </c>
      <c r="E424" s="112"/>
      <c r="F424" s="120">
        <v>1</v>
      </c>
      <c r="G424" s="113" t="s">
        <v>36</v>
      </c>
      <c r="H424" s="120">
        <v>16</v>
      </c>
      <c r="I424" s="114"/>
      <c r="J424" s="115"/>
      <c r="K424" s="122" t="s">
        <v>80</v>
      </c>
      <c r="L424" s="101" t="s">
        <v>197</v>
      </c>
      <c r="M424" s="98" t="s">
        <v>39</v>
      </c>
      <c r="N424" s="98" t="s">
        <v>40</v>
      </c>
      <c r="O424" s="173">
        <v>1</v>
      </c>
      <c r="P424" s="174"/>
      <c r="Q424" s="175"/>
    </row>
    <row r="425" spans="1:18" customHeight="1" ht="17.25" s="179" customFormat="1">
      <c r="A425" s="170">
        <v>413</v>
      </c>
      <c r="B425" s="119" t="s">
        <v>942</v>
      </c>
      <c r="C425" s="120" t="s">
        <v>898</v>
      </c>
      <c r="D425" s="135" t="s">
        <v>847</v>
      </c>
      <c r="E425" s="112">
        <v>1</v>
      </c>
      <c r="F425" s="120"/>
      <c r="G425" s="113" t="s">
        <v>36</v>
      </c>
      <c r="H425" s="120">
        <v>12</v>
      </c>
      <c r="I425" s="114"/>
      <c r="J425" s="115"/>
      <c r="K425" s="122" t="s">
        <v>943</v>
      </c>
      <c r="L425" s="102" t="s">
        <v>221</v>
      </c>
      <c r="M425" s="98" t="s">
        <v>39</v>
      </c>
      <c r="N425" s="98" t="s">
        <v>40</v>
      </c>
      <c r="O425" s="173">
        <v>1</v>
      </c>
      <c r="P425" s="174"/>
      <c r="Q425" s="174"/>
    </row>
    <row r="426" spans="1:18" customHeight="1" ht="17.25" s="180" customFormat="1">
      <c r="A426" s="170">
        <v>414</v>
      </c>
      <c r="B426" s="115" t="s">
        <v>944</v>
      </c>
      <c r="C426" s="120" t="s">
        <v>898</v>
      </c>
      <c r="D426" s="125" t="s">
        <v>924</v>
      </c>
      <c r="E426" s="112"/>
      <c r="F426" s="120">
        <v>1</v>
      </c>
      <c r="G426" s="113" t="s">
        <v>36</v>
      </c>
      <c r="H426" s="120"/>
      <c r="I426" s="114">
        <v>4.5</v>
      </c>
      <c r="J426" s="115"/>
      <c r="K426" s="122" t="s">
        <v>945</v>
      </c>
      <c r="L426" s="102" t="s">
        <v>152</v>
      </c>
      <c r="M426" s="98" t="s">
        <v>39</v>
      </c>
      <c r="N426" s="98" t="s">
        <v>40</v>
      </c>
      <c r="O426" s="173">
        <v>1</v>
      </c>
      <c r="P426" s="174"/>
      <c r="Q426" s="174"/>
    </row>
    <row r="427" spans="1:18" customHeight="1" ht="17.25" s="180" customFormat="1">
      <c r="A427" s="170">
        <v>415</v>
      </c>
      <c r="B427" s="116" t="s">
        <v>946</v>
      </c>
      <c r="C427" s="120" t="s">
        <v>898</v>
      </c>
      <c r="D427" s="183">
        <v>38384</v>
      </c>
      <c r="E427" s="112"/>
      <c r="F427" s="210">
        <v>1</v>
      </c>
      <c r="G427" s="211" t="s">
        <v>36</v>
      </c>
      <c r="H427" s="112">
        <v>25.5</v>
      </c>
      <c r="I427" s="212"/>
      <c r="J427" s="199"/>
      <c r="K427" s="203" t="s">
        <v>446</v>
      </c>
      <c r="L427" s="102" t="s">
        <v>56</v>
      </c>
      <c r="M427" s="98" t="s">
        <v>39</v>
      </c>
      <c r="N427" s="98" t="s">
        <v>40</v>
      </c>
      <c r="O427" s="173">
        <v>1</v>
      </c>
      <c r="P427" s="174"/>
      <c r="Q427" s="174"/>
    </row>
    <row r="428" spans="1:18" customHeight="1" ht="17.25" s="176" customFormat="1">
      <c r="A428" s="170">
        <v>416</v>
      </c>
      <c r="B428" s="111" t="s">
        <v>947</v>
      </c>
      <c r="C428" s="120" t="s">
        <v>898</v>
      </c>
      <c r="D428" s="126" t="s">
        <v>948</v>
      </c>
      <c r="E428" s="112"/>
      <c r="F428" s="120">
        <v>1</v>
      </c>
      <c r="G428" s="113" t="s">
        <v>36</v>
      </c>
      <c r="H428" s="120"/>
      <c r="I428" s="114">
        <v>4.5</v>
      </c>
      <c r="J428" s="115"/>
      <c r="K428" s="122" t="s">
        <v>949</v>
      </c>
      <c r="L428" s="106" t="s">
        <v>417</v>
      </c>
      <c r="M428" s="98" t="s">
        <v>39</v>
      </c>
      <c r="N428" s="98" t="s">
        <v>40</v>
      </c>
      <c r="O428" s="173">
        <v>1</v>
      </c>
      <c r="P428" s="174"/>
      <c r="Q428" s="175"/>
    </row>
    <row r="429" spans="1:18" customHeight="1" ht="17.25" s="180" customFormat="1">
      <c r="A429" s="170">
        <v>417</v>
      </c>
      <c r="B429" s="117" t="s">
        <v>188</v>
      </c>
      <c r="C429" s="120" t="s">
        <v>898</v>
      </c>
      <c r="D429" s="125" t="s">
        <v>766</v>
      </c>
      <c r="E429" s="112">
        <v>1</v>
      </c>
      <c r="F429" s="120"/>
      <c r="G429" s="113" t="s">
        <v>36</v>
      </c>
      <c r="H429" s="120">
        <v>14</v>
      </c>
      <c r="I429" s="114"/>
      <c r="J429" s="115"/>
      <c r="K429" s="122" t="s">
        <v>950</v>
      </c>
      <c r="L429" s="104" t="s">
        <v>148</v>
      </c>
      <c r="M429" s="98" t="s">
        <v>39</v>
      </c>
      <c r="N429" s="98" t="s">
        <v>40</v>
      </c>
      <c r="O429" s="173">
        <v>1</v>
      </c>
      <c r="P429" s="174"/>
      <c r="Q429" s="174"/>
    </row>
    <row r="430" spans="1:18" customHeight="1" ht="17.25" s="180" customFormat="1">
      <c r="A430" s="170">
        <v>418</v>
      </c>
      <c r="B430" s="117" t="s">
        <v>516</v>
      </c>
      <c r="C430" s="120" t="s">
        <v>898</v>
      </c>
      <c r="D430" s="125" t="s">
        <v>951</v>
      </c>
      <c r="E430" s="112">
        <v>1</v>
      </c>
      <c r="F430" s="113"/>
      <c r="G430" s="113" t="s">
        <v>36</v>
      </c>
      <c r="H430" s="113">
        <v>15.5</v>
      </c>
      <c r="I430" s="114"/>
      <c r="J430" s="199"/>
      <c r="K430" s="200" t="s">
        <v>385</v>
      </c>
      <c r="L430" s="102" t="s">
        <v>143</v>
      </c>
      <c r="M430" s="98" t="s">
        <v>39</v>
      </c>
      <c r="N430" s="98" t="s">
        <v>40</v>
      </c>
      <c r="O430" s="173">
        <v>1</v>
      </c>
      <c r="P430" s="174"/>
      <c r="Q430" s="174"/>
    </row>
    <row r="431" spans="1:18" customHeight="1" ht="17.25" s="180" customFormat="1">
      <c r="A431" s="170">
        <v>419</v>
      </c>
      <c r="B431" s="111" t="s">
        <v>795</v>
      </c>
      <c r="C431" s="120" t="s">
        <v>898</v>
      </c>
      <c r="D431" s="126" t="s">
        <v>938</v>
      </c>
      <c r="E431" s="112">
        <v>1</v>
      </c>
      <c r="F431" s="113"/>
      <c r="G431" s="113" t="s">
        <v>36</v>
      </c>
      <c r="H431" s="113">
        <v>12</v>
      </c>
      <c r="I431" s="114"/>
      <c r="J431" s="199"/>
      <c r="K431" s="200" t="s">
        <v>772</v>
      </c>
      <c r="L431" s="103" t="s">
        <v>38</v>
      </c>
      <c r="M431" s="98" t="s">
        <v>39</v>
      </c>
      <c r="N431" s="98" t="s">
        <v>40</v>
      </c>
      <c r="O431" s="173">
        <v>1</v>
      </c>
      <c r="P431" s="174"/>
      <c r="Q431" s="174"/>
    </row>
    <row r="432" spans="1:18" customHeight="1" ht="17.25" s="179" customFormat="1">
      <c r="A432" s="170">
        <v>420</v>
      </c>
      <c r="B432" s="115" t="s">
        <v>952</v>
      </c>
      <c r="C432" s="120" t="s">
        <v>898</v>
      </c>
      <c r="D432" s="125" t="s">
        <v>953</v>
      </c>
      <c r="E432" s="112"/>
      <c r="F432" s="120">
        <v>1</v>
      </c>
      <c r="G432" s="113" t="s">
        <v>36</v>
      </c>
      <c r="H432" s="120">
        <v>12</v>
      </c>
      <c r="I432" s="114"/>
      <c r="J432" s="115"/>
      <c r="K432" s="122" t="s">
        <v>282</v>
      </c>
      <c r="L432" s="103" t="s">
        <v>38</v>
      </c>
      <c r="M432" s="98" t="s">
        <v>39</v>
      </c>
      <c r="N432" s="98" t="s">
        <v>40</v>
      </c>
      <c r="O432" s="173">
        <v>1</v>
      </c>
      <c r="P432" s="174"/>
      <c r="Q432" s="174"/>
    </row>
    <row r="433" spans="1:18" customHeight="1" ht="17.25" s="180" customFormat="1">
      <c r="A433" s="170">
        <v>421</v>
      </c>
      <c r="B433" s="116" t="s">
        <v>284</v>
      </c>
      <c r="C433" s="120" t="s">
        <v>898</v>
      </c>
      <c r="D433" s="124" t="s">
        <v>632</v>
      </c>
      <c r="E433" s="112">
        <v>1</v>
      </c>
      <c r="F433" s="120"/>
      <c r="G433" s="113" t="s">
        <v>36</v>
      </c>
      <c r="H433" s="120">
        <v>12</v>
      </c>
      <c r="I433" s="114"/>
      <c r="J433" s="115"/>
      <c r="K433" s="122" t="s">
        <v>540</v>
      </c>
      <c r="L433" s="102" t="s">
        <v>52</v>
      </c>
      <c r="M433" s="98" t="s">
        <v>39</v>
      </c>
      <c r="N433" s="98" t="s">
        <v>40</v>
      </c>
      <c r="O433" s="173">
        <v>1</v>
      </c>
      <c r="P433" s="174"/>
      <c r="Q433" s="174"/>
    </row>
    <row r="434" spans="1:18" customHeight="1" ht="17.25" s="176" customFormat="1">
      <c r="A434" s="170">
        <v>422</v>
      </c>
      <c r="B434" s="111" t="s">
        <v>954</v>
      </c>
      <c r="C434" s="120" t="s">
        <v>898</v>
      </c>
      <c r="D434" s="126" t="s">
        <v>955</v>
      </c>
      <c r="E434" s="112">
        <v>1</v>
      </c>
      <c r="F434" s="120"/>
      <c r="G434" s="113" t="s">
        <v>36</v>
      </c>
      <c r="H434" s="120">
        <v>11.5</v>
      </c>
      <c r="I434" s="114"/>
      <c r="J434" s="115"/>
      <c r="K434" s="122" t="s">
        <v>85</v>
      </c>
      <c r="L434" s="103" t="s">
        <v>38</v>
      </c>
      <c r="M434" s="98" t="s">
        <v>39</v>
      </c>
      <c r="N434" s="98" t="s">
        <v>40</v>
      </c>
      <c r="O434" s="173">
        <v>1</v>
      </c>
      <c r="P434" s="174"/>
      <c r="Q434" s="175"/>
    </row>
    <row r="435" spans="1:18" customHeight="1" ht="17.25" s="176" customFormat="1">
      <c r="A435" s="170">
        <v>423</v>
      </c>
      <c r="B435" s="117" t="s">
        <v>956</v>
      </c>
      <c r="C435" s="120" t="s">
        <v>898</v>
      </c>
      <c r="D435" s="125" t="s">
        <v>798</v>
      </c>
      <c r="E435" s="112"/>
      <c r="F435" s="120">
        <v>1</v>
      </c>
      <c r="G435" s="113" t="s">
        <v>36</v>
      </c>
      <c r="H435" s="120">
        <v>10</v>
      </c>
      <c r="I435" s="114"/>
      <c r="J435" s="115"/>
      <c r="K435" s="122" t="s">
        <v>542</v>
      </c>
      <c r="L435" s="102" t="s">
        <v>227</v>
      </c>
      <c r="M435" s="98" t="s">
        <v>39</v>
      </c>
      <c r="N435" s="98" t="s">
        <v>40</v>
      </c>
      <c r="O435" s="173">
        <v>1</v>
      </c>
      <c r="P435" s="174"/>
      <c r="Q435" s="175"/>
    </row>
    <row r="436" spans="1:18" customHeight="1" ht="17.25" s="180" customFormat="1">
      <c r="A436" s="174" t="s">
        <v>957</v>
      </c>
      <c r="B436" s="355" t="s">
        <v>958</v>
      </c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5"/>
      <c r="N436" s="355"/>
      <c r="O436" s="355"/>
      <c r="P436" s="355"/>
      <c r="Q436" s="355"/>
    </row>
    <row r="437" spans="1:18" customHeight="1" ht="17.25" s="165" customFormat="1">
      <c r="A437" s="213" t="s">
        <v>31</v>
      </c>
      <c r="B437" s="214" t="s">
        <v>32</v>
      </c>
      <c r="C437" s="213"/>
      <c r="D437" s="215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</row>
    <row r="438" spans="1:18" customHeight="1" ht="17.25" s="180" customFormat="1">
      <c r="A438" s="216">
        <v>1</v>
      </c>
      <c r="B438" s="217" t="s">
        <v>959</v>
      </c>
      <c r="C438" s="218" t="s">
        <v>960</v>
      </c>
      <c r="D438" s="219" t="s">
        <v>961</v>
      </c>
      <c r="E438" s="219" t="s">
        <v>962</v>
      </c>
      <c r="F438" s="219"/>
      <c r="G438" s="220" t="s">
        <v>36</v>
      </c>
      <c r="H438" s="220">
        <v>24</v>
      </c>
      <c r="I438" s="174"/>
      <c r="J438" s="174"/>
      <c r="K438" s="217" t="s">
        <v>286</v>
      </c>
      <c r="L438" s="221" t="s">
        <v>963</v>
      </c>
      <c r="M438" s="222" t="s">
        <v>964</v>
      </c>
      <c r="N438" s="222" t="s">
        <v>965</v>
      </c>
      <c r="O438" s="222">
        <v>1</v>
      </c>
      <c r="P438" s="222"/>
      <c r="Q438" s="223"/>
    </row>
    <row r="439" spans="1:18" customHeight="1" ht="17.25" s="180" customFormat="1">
      <c r="A439" s="216">
        <v>2</v>
      </c>
      <c r="B439" s="217" t="s">
        <v>966</v>
      </c>
      <c r="C439" s="218" t="s">
        <v>960</v>
      </c>
      <c r="D439" s="219" t="s">
        <v>967</v>
      </c>
      <c r="E439" s="219"/>
      <c r="F439" s="219" t="s">
        <v>962</v>
      </c>
      <c r="G439" s="220" t="s">
        <v>36</v>
      </c>
      <c r="H439" s="220">
        <v>12</v>
      </c>
      <c r="I439" s="174"/>
      <c r="J439" s="174"/>
      <c r="K439" s="217" t="s">
        <v>968</v>
      </c>
      <c r="L439" s="221" t="s">
        <v>969</v>
      </c>
      <c r="M439" s="222" t="s">
        <v>964</v>
      </c>
      <c r="N439" s="222" t="s">
        <v>965</v>
      </c>
      <c r="O439" s="222">
        <v>1</v>
      </c>
      <c r="P439" s="222"/>
      <c r="Q439" s="223"/>
    </row>
    <row r="440" spans="1:18" customHeight="1" ht="17.25" s="180" customFormat="1">
      <c r="A440" s="216">
        <v>3</v>
      </c>
      <c r="B440" s="217" t="s">
        <v>59</v>
      </c>
      <c r="C440" s="218" t="s">
        <v>960</v>
      </c>
      <c r="D440" s="219" t="s">
        <v>970</v>
      </c>
      <c r="E440" s="219" t="s">
        <v>962</v>
      </c>
      <c r="F440" s="219"/>
      <c r="G440" s="220" t="s">
        <v>36</v>
      </c>
      <c r="H440" s="220">
        <v>12.5</v>
      </c>
      <c r="I440" s="174"/>
      <c r="J440" s="174"/>
      <c r="K440" s="217" t="s">
        <v>72</v>
      </c>
      <c r="L440" s="221" t="s">
        <v>971</v>
      </c>
      <c r="M440" s="222" t="s">
        <v>964</v>
      </c>
      <c r="N440" s="222" t="s">
        <v>965</v>
      </c>
      <c r="O440" s="222">
        <v>1</v>
      </c>
      <c r="P440" s="222"/>
      <c r="Q440" s="223"/>
    </row>
    <row r="441" spans="1:18" customHeight="1" ht="17.25" s="180" customFormat="1">
      <c r="A441" s="216">
        <v>4</v>
      </c>
      <c r="B441" s="217" t="s">
        <v>950</v>
      </c>
      <c r="C441" s="218" t="s">
        <v>960</v>
      </c>
      <c r="D441" s="219" t="s">
        <v>972</v>
      </c>
      <c r="E441" s="219" t="s">
        <v>962</v>
      </c>
      <c r="F441" s="219"/>
      <c r="G441" s="220" t="s">
        <v>36</v>
      </c>
      <c r="H441" s="220">
        <v>24.3</v>
      </c>
      <c r="I441" s="174"/>
      <c r="J441" s="174"/>
      <c r="K441" s="217" t="s">
        <v>597</v>
      </c>
      <c r="L441" s="221" t="s">
        <v>973</v>
      </c>
      <c r="M441" s="222" t="s">
        <v>964</v>
      </c>
      <c r="N441" s="222" t="s">
        <v>965</v>
      </c>
      <c r="O441" s="222">
        <v>1</v>
      </c>
      <c r="P441" s="222"/>
      <c r="Q441" s="223"/>
    </row>
    <row r="442" spans="1:18" customHeight="1" ht="17.25" s="180" customFormat="1">
      <c r="A442" s="216">
        <v>5</v>
      </c>
      <c r="B442" s="217" t="s">
        <v>320</v>
      </c>
      <c r="C442" s="218" t="s">
        <v>960</v>
      </c>
      <c r="D442" s="219" t="s">
        <v>974</v>
      </c>
      <c r="E442" s="219" t="s">
        <v>962</v>
      </c>
      <c r="F442" s="219"/>
      <c r="G442" s="220" t="s">
        <v>36</v>
      </c>
      <c r="H442" s="220">
        <v>24.5</v>
      </c>
      <c r="I442" s="174"/>
      <c r="J442" s="174"/>
      <c r="K442" s="217" t="s">
        <v>975</v>
      </c>
      <c r="L442" s="221" t="s">
        <v>963</v>
      </c>
      <c r="M442" s="222" t="s">
        <v>964</v>
      </c>
      <c r="N442" s="222" t="s">
        <v>965</v>
      </c>
      <c r="O442" s="222">
        <v>1</v>
      </c>
      <c r="P442" s="222"/>
      <c r="Q442" s="223"/>
    </row>
    <row r="443" spans="1:18" customHeight="1" ht="17.25" s="180" customFormat="1">
      <c r="A443" s="216">
        <v>6</v>
      </c>
      <c r="B443" s="217" t="s">
        <v>976</v>
      </c>
      <c r="C443" s="218" t="s">
        <v>960</v>
      </c>
      <c r="D443" s="219" t="s">
        <v>977</v>
      </c>
      <c r="E443" s="219"/>
      <c r="F443" s="219" t="s">
        <v>962</v>
      </c>
      <c r="G443" s="220" t="s">
        <v>36</v>
      </c>
      <c r="H443" s="220">
        <v>11</v>
      </c>
      <c r="I443" s="174"/>
      <c r="J443" s="174"/>
      <c r="K443" s="217" t="s">
        <v>103</v>
      </c>
      <c r="L443" s="221" t="s">
        <v>969</v>
      </c>
      <c r="M443" s="222" t="s">
        <v>964</v>
      </c>
      <c r="N443" s="222" t="s">
        <v>965</v>
      </c>
      <c r="O443" s="222">
        <v>1</v>
      </c>
      <c r="P443" s="222"/>
      <c r="Q443" s="223"/>
    </row>
    <row r="444" spans="1:18" customHeight="1" ht="17.25" s="180" customFormat="1">
      <c r="A444" s="216">
        <v>7</v>
      </c>
      <c r="B444" s="217" t="s">
        <v>978</v>
      </c>
      <c r="C444" s="218" t="s">
        <v>960</v>
      </c>
      <c r="D444" s="219" t="s">
        <v>979</v>
      </c>
      <c r="E444" s="219" t="s">
        <v>962</v>
      </c>
      <c r="F444" s="219"/>
      <c r="G444" s="220" t="s">
        <v>36</v>
      </c>
      <c r="H444" s="220">
        <v>25.5</v>
      </c>
      <c r="I444" s="174"/>
      <c r="J444" s="174"/>
      <c r="K444" s="217" t="s">
        <v>112</v>
      </c>
      <c r="L444" s="221" t="s">
        <v>963</v>
      </c>
      <c r="M444" s="222" t="s">
        <v>964</v>
      </c>
      <c r="N444" s="222" t="s">
        <v>965</v>
      </c>
      <c r="O444" s="222">
        <v>1</v>
      </c>
      <c r="P444" s="222"/>
      <c r="Q444" s="223"/>
    </row>
    <row r="445" spans="1:18" customHeight="1" ht="17.25" s="180" customFormat="1">
      <c r="A445" s="216">
        <v>8</v>
      </c>
      <c r="B445" s="217" t="s">
        <v>980</v>
      </c>
      <c r="C445" s="218" t="s">
        <v>960</v>
      </c>
      <c r="D445" s="219" t="s">
        <v>981</v>
      </c>
      <c r="E445" s="219" t="s">
        <v>962</v>
      </c>
      <c r="F445" s="219"/>
      <c r="G445" s="220" t="s">
        <v>36</v>
      </c>
      <c r="H445" s="220">
        <v>8</v>
      </c>
      <c r="I445" s="174"/>
      <c r="J445" s="174"/>
      <c r="K445" s="217" t="s">
        <v>142</v>
      </c>
      <c r="L445" s="221" t="s">
        <v>969</v>
      </c>
      <c r="M445" s="222" t="s">
        <v>964</v>
      </c>
      <c r="N445" s="222" t="s">
        <v>965</v>
      </c>
      <c r="O445" s="222">
        <v>1</v>
      </c>
      <c r="P445" s="222"/>
      <c r="Q445" s="223"/>
    </row>
    <row r="446" spans="1:18" customHeight="1" ht="17.25" s="180" customFormat="1">
      <c r="A446" s="216">
        <v>9</v>
      </c>
      <c r="B446" s="217" t="s">
        <v>982</v>
      </c>
      <c r="C446" s="218" t="s">
        <v>960</v>
      </c>
      <c r="D446" s="219" t="s">
        <v>983</v>
      </c>
      <c r="E446" s="219"/>
      <c r="F446" s="219" t="s">
        <v>962</v>
      </c>
      <c r="G446" s="220" t="s">
        <v>36</v>
      </c>
      <c r="H446" s="220">
        <v>12</v>
      </c>
      <c r="I446" s="174"/>
      <c r="J446" s="174"/>
      <c r="K446" s="217" t="s">
        <v>984</v>
      </c>
      <c r="L446" s="221" t="s">
        <v>971</v>
      </c>
      <c r="M446" s="222" t="s">
        <v>964</v>
      </c>
      <c r="N446" s="222" t="s">
        <v>965</v>
      </c>
      <c r="O446" s="222">
        <v>1</v>
      </c>
      <c r="P446" s="222"/>
      <c r="Q446" s="223"/>
    </row>
    <row r="447" spans="1:18" customHeight="1" ht="17.25" s="180" customFormat="1">
      <c r="A447" s="216">
        <v>10</v>
      </c>
      <c r="B447" s="217" t="s">
        <v>672</v>
      </c>
      <c r="C447" s="218" t="s">
        <v>960</v>
      </c>
      <c r="D447" s="219" t="s">
        <v>985</v>
      </c>
      <c r="E447" s="219"/>
      <c r="F447" s="219" t="s">
        <v>962</v>
      </c>
      <c r="G447" s="220" t="s">
        <v>36</v>
      </c>
      <c r="H447" s="220">
        <v>12.7</v>
      </c>
      <c r="I447" s="174"/>
      <c r="J447" s="174"/>
      <c r="K447" s="217" t="s">
        <v>984</v>
      </c>
      <c r="L447" s="221" t="s">
        <v>986</v>
      </c>
      <c r="M447" s="222" t="s">
        <v>964</v>
      </c>
      <c r="N447" s="222" t="s">
        <v>965</v>
      </c>
      <c r="O447" s="222">
        <v>1</v>
      </c>
      <c r="P447" s="222"/>
      <c r="Q447" s="223"/>
    </row>
    <row r="448" spans="1:18" customHeight="1" ht="17.25" s="180" customFormat="1">
      <c r="A448" s="216">
        <v>11</v>
      </c>
      <c r="B448" s="217" t="s">
        <v>987</v>
      </c>
      <c r="C448" s="218" t="s">
        <v>960</v>
      </c>
      <c r="D448" s="219" t="s">
        <v>988</v>
      </c>
      <c r="E448" s="219"/>
      <c r="F448" s="219" t="s">
        <v>962</v>
      </c>
      <c r="G448" s="220" t="s">
        <v>36</v>
      </c>
      <c r="H448" s="220">
        <v>12.2</v>
      </c>
      <c r="I448" s="174"/>
      <c r="J448" s="174"/>
      <c r="K448" s="217" t="s">
        <v>848</v>
      </c>
      <c r="L448" s="221" t="s">
        <v>971</v>
      </c>
      <c r="M448" s="222" t="s">
        <v>964</v>
      </c>
      <c r="N448" s="222" t="s">
        <v>965</v>
      </c>
      <c r="O448" s="222">
        <v>1</v>
      </c>
      <c r="P448" s="222"/>
      <c r="Q448" s="223"/>
    </row>
    <row r="449" spans="1:18" customHeight="1" ht="17.25" s="180" customFormat="1">
      <c r="A449" s="216">
        <v>12</v>
      </c>
      <c r="B449" s="217" t="s">
        <v>633</v>
      </c>
      <c r="C449" s="218" t="s">
        <v>960</v>
      </c>
      <c r="D449" s="219" t="s">
        <v>989</v>
      </c>
      <c r="E449" s="219" t="s">
        <v>962</v>
      </c>
      <c r="F449" s="219"/>
      <c r="G449" s="220" t="s">
        <v>36</v>
      </c>
      <c r="H449" s="220">
        <v>12.5</v>
      </c>
      <c r="I449" s="174"/>
      <c r="J449" s="174"/>
      <c r="K449" s="217" t="s">
        <v>477</v>
      </c>
      <c r="L449" s="221" t="s">
        <v>986</v>
      </c>
      <c r="M449" s="222" t="s">
        <v>964</v>
      </c>
      <c r="N449" s="222" t="s">
        <v>965</v>
      </c>
      <c r="O449" s="222">
        <v>1</v>
      </c>
      <c r="P449" s="222"/>
      <c r="Q449" s="223"/>
    </row>
    <row r="450" spans="1:18" customHeight="1" ht="17.25" s="180" customFormat="1">
      <c r="A450" s="216">
        <v>13</v>
      </c>
      <c r="B450" s="217" t="s">
        <v>990</v>
      </c>
      <c r="C450" s="218" t="s">
        <v>960</v>
      </c>
      <c r="D450" s="219" t="s">
        <v>991</v>
      </c>
      <c r="E450" s="219"/>
      <c r="F450" s="219" t="s">
        <v>962</v>
      </c>
      <c r="G450" s="220" t="s">
        <v>36</v>
      </c>
      <c r="H450" s="220">
        <v>12.8</v>
      </c>
      <c r="I450" s="174"/>
      <c r="J450" s="174"/>
      <c r="K450" s="217" t="s">
        <v>992</v>
      </c>
      <c r="L450" s="221" t="s">
        <v>986</v>
      </c>
      <c r="M450" s="222" t="s">
        <v>964</v>
      </c>
      <c r="N450" s="222" t="s">
        <v>965</v>
      </c>
      <c r="O450" s="222">
        <v>1</v>
      </c>
      <c r="P450" s="222"/>
      <c r="Q450" s="223"/>
    </row>
    <row r="451" spans="1:18" customHeight="1" ht="17.25" s="180" customFormat="1">
      <c r="A451" s="216">
        <v>14</v>
      </c>
      <c r="B451" s="217" t="s">
        <v>993</v>
      </c>
      <c r="C451" s="218" t="s">
        <v>960</v>
      </c>
      <c r="D451" s="219" t="s">
        <v>994</v>
      </c>
      <c r="E451" s="219" t="s">
        <v>962</v>
      </c>
      <c r="F451" s="219"/>
      <c r="G451" s="220" t="s">
        <v>36</v>
      </c>
      <c r="H451" s="220">
        <v>10</v>
      </c>
      <c r="I451" s="174"/>
      <c r="J451" s="174"/>
      <c r="K451" s="217" t="s">
        <v>995</v>
      </c>
      <c r="L451" s="221" t="s">
        <v>969</v>
      </c>
      <c r="M451" s="222" t="s">
        <v>964</v>
      </c>
      <c r="N451" s="222" t="s">
        <v>965</v>
      </c>
      <c r="O451" s="222">
        <v>1</v>
      </c>
      <c r="P451" s="222"/>
      <c r="Q451" s="223"/>
    </row>
    <row r="452" spans="1:18" customHeight="1" ht="17.25" s="180" customFormat="1">
      <c r="A452" s="216">
        <v>15</v>
      </c>
      <c r="B452" s="217" t="s">
        <v>996</v>
      </c>
      <c r="C452" s="218" t="s">
        <v>960</v>
      </c>
      <c r="D452" s="219" t="s">
        <v>997</v>
      </c>
      <c r="E452" s="219" t="s">
        <v>962</v>
      </c>
      <c r="F452" s="219"/>
      <c r="G452" s="220" t="s">
        <v>36</v>
      </c>
      <c r="H452" s="220">
        <v>11.8</v>
      </c>
      <c r="I452" s="174"/>
      <c r="J452" s="174"/>
      <c r="K452" s="217" t="s">
        <v>332</v>
      </c>
      <c r="L452" s="221" t="s">
        <v>969</v>
      </c>
      <c r="M452" s="222" t="s">
        <v>964</v>
      </c>
      <c r="N452" s="222" t="s">
        <v>965</v>
      </c>
      <c r="O452" s="222">
        <v>1</v>
      </c>
      <c r="P452" s="222"/>
      <c r="Q452" s="223"/>
    </row>
    <row r="453" spans="1:18" customHeight="1" ht="17.25" s="180" customFormat="1">
      <c r="A453" s="216">
        <v>16</v>
      </c>
      <c r="B453" s="217" t="s">
        <v>998</v>
      </c>
      <c r="C453" s="218" t="s">
        <v>960</v>
      </c>
      <c r="D453" s="219" t="s">
        <v>999</v>
      </c>
      <c r="E453" s="219"/>
      <c r="F453" s="219" t="s">
        <v>962</v>
      </c>
      <c r="G453" s="220" t="s">
        <v>36</v>
      </c>
      <c r="H453" s="220">
        <v>12.5</v>
      </c>
      <c r="I453" s="174"/>
      <c r="J453" s="174"/>
      <c r="K453" s="217" t="s">
        <v>623</v>
      </c>
      <c r="L453" s="221" t="s">
        <v>986</v>
      </c>
      <c r="M453" s="222" t="s">
        <v>964</v>
      </c>
      <c r="N453" s="222" t="s">
        <v>965</v>
      </c>
      <c r="O453" s="222">
        <v>1</v>
      </c>
      <c r="P453" s="222"/>
      <c r="Q453" s="223"/>
    </row>
    <row r="454" spans="1:18" customHeight="1" ht="17.25" s="180" customFormat="1">
      <c r="A454" s="216">
        <v>17</v>
      </c>
      <c r="B454" s="217" t="s">
        <v>1000</v>
      </c>
      <c r="C454" s="218" t="s">
        <v>960</v>
      </c>
      <c r="D454" s="219" t="s">
        <v>994</v>
      </c>
      <c r="E454" s="219" t="s">
        <v>962</v>
      </c>
      <c r="F454" s="219"/>
      <c r="G454" s="220" t="s">
        <v>36</v>
      </c>
      <c r="H454" s="220">
        <v>11.2</v>
      </c>
      <c r="I454" s="174"/>
      <c r="J454" s="174"/>
      <c r="K454" s="217" t="s">
        <v>770</v>
      </c>
      <c r="L454" s="221" t="s">
        <v>969</v>
      </c>
      <c r="M454" s="222" t="s">
        <v>964</v>
      </c>
      <c r="N454" s="222" t="s">
        <v>965</v>
      </c>
      <c r="O454" s="222">
        <v>1</v>
      </c>
      <c r="P454" s="222"/>
      <c r="Q454" s="223"/>
    </row>
    <row r="455" spans="1:18" customHeight="1" ht="17.25" s="180" customFormat="1">
      <c r="A455" s="216">
        <v>18</v>
      </c>
      <c r="B455" s="217" t="s">
        <v>1001</v>
      </c>
      <c r="C455" s="218" t="s">
        <v>960</v>
      </c>
      <c r="D455" s="219" t="s">
        <v>1002</v>
      </c>
      <c r="E455" s="219"/>
      <c r="F455" s="219" t="s">
        <v>962</v>
      </c>
      <c r="G455" s="220" t="s">
        <v>36</v>
      </c>
      <c r="H455" s="220"/>
      <c r="I455" s="173">
        <v>4.2</v>
      </c>
      <c r="J455" s="174"/>
      <c r="K455" s="217" t="s">
        <v>247</v>
      </c>
      <c r="L455" s="221" t="s">
        <v>963</v>
      </c>
      <c r="M455" s="222" t="s">
        <v>964</v>
      </c>
      <c r="N455" s="222" t="s">
        <v>965</v>
      </c>
      <c r="O455" s="222">
        <v>1</v>
      </c>
      <c r="P455" s="222"/>
      <c r="Q455" s="223"/>
    </row>
    <row r="456" spans="1:18" customHeight="1" ht="17.25" s="180" customFormat="1">
      <c r="A456" s="216">
        <v>19</v>
      </c>
      <c r="B456" s="217" t="s">
        <v>1003</v>
      </c>
      <c r="C456" s="218" t="s">
        <v>960</v>
      </c>
      <c r="D456" s="219" t="s">
        <v>1004</v>
      </c>
      <c r="E456" s="219"/>
      <c r="F456" s="219" t="s">
        <v>962</v>
      </c>
      <c r="G456" s="220" t="s">
        <v>36</v>
      </c>
      <c r="H456" s="220">
        <v>13</v>
      </c>
      <c r="I456" s="174"/>
      <c r="J456" s="174"/>
      <c r="K456" s="217" t="s">
        <v>436</v>
      </c>
      <c r="L456" s="221" t="s">
        <v>971</v>
      </c>
      <c r="M456" s="222" t="s">
        <v>964</v>
      </c>
      <c r="N456" s="222" t="s">
        <v>965</v>
      </c>
      <c r="O456" s="222">
        <v>1</v>
      </c>
      <c r="P456" s="222"/>
      <c r="Q456" s="223"/>
    </row>
    <row r="457" spans="1:18" customHeight="1" ht="17.25" s="180" customFormat="1">
      <c r="A457" s="216">
        <v>20</v>
      </c>
      <c r="B457" s="217" t="s">
        <v>1005</v>
      </c>
      <c r="C457" s="218" t="s">
        <v>960</v>
      </c>
      <c r="D457" s="219" t="s">
        <v>1006</v>
      </c>
      <c r="E457" s="219"/>
      <c r="F457" s="219" t="s">
        <v>962</v>
      </c>
      <c r="G457" s="220" t="s">
        <v>36</v>
      </c>
      <c r="H457" s="220">
        <v>11.6</v>
      </c>
      <c r="I457" s="174"/>
      <c r="J457" s="174"/>
      <c r="K457" s="217" t="s">
        <v>1007</v>
      </c>
      <c r="L457" s="221" t="s">
        <v>969</v>
      </c>
      <c r="M457" s="222" t="s">
        <v>964</v>
      </c>
      <c r="N457" s="222" t="s">
        <v>965</v>
      </c>
      <c r="O457" s="222">
        <v>1</v>
      </c>
      <c r="P457" s="222"/>
      <c r="Q457" s="223"/>
    </row>
    <row r="458" spans="1:18" customHeight="1" ht="17.25" s="180" customFormat="1">
      <c r="A458" s="216">
        <v>21</v>
      </c>
      <c r="B458" s="217" t="s">
        <v>1008</v>
      </c>
      <c r="C458" s="218" t="s">
        <v>960</v>
      </c>
      <c r="D458" s="219" t="s">
        <v>991</v>
      </c>
      <c r="E458" s="219" t="s">
        <v>962</v>
      </c>
      <c r="F458" s="219"/>
      <c r="G458" s="220" t="s">
        <v>36</v>
      </c>
      <c r="H458" s="220">
        <v>12.3</v>
      </c>
      <c r="I458" s="174"/>
      <c r="J458" s="174"/>
      <c r="K458" s="217" t="s">
        <v>1009</v>
      </c>
      <c r="L458" s="221" t="s">
        <v>986</v>
      </c>
      <c r="M458" s="222" t="s">
        <v>964</v>
      </c>
      <c r="N458" s="222" t="s">
        <v>965</v>
      </c>
      <c r="O458" s="222">
        <v>1</v>
      </c>
      <c r="P458" s="222"/>
      <c r="Q458" s="223"/>
    </row>
    <row r="459" spans="1:18" customHeight="1" ht="17.25" s="180" customFormat="1">
      <c r="A459" s="216">
        <v>22</v>
      </c>
      <c r="B459" s="217" t="s">
        <v>1010</v>
      </c>
      <c r="C459" s="218" t="s">
        <v>960</v>
      </c>
      <c r="D459" s="219" t="s">
        <v>1011</v>
      </c>
      <c r="E459" s="219"/>
      <c r="F459" s="219" t="s">
        <v>962</v>
      </c>
      <c r="G459" s="220" t="s">
        <v>36</v>
      </c>
      <c r="H459" s="220">
        <v>11</v>
      </c>
      <c r="I459" s="174"/>
      <c r="J459" s="174"/>
      <c r="K459" s="217" t="s">
        <v>529</v>
      </c>
      <c r="L459" s="221" t="s">
        <v>969</v>
      </c>
      <c r="M459" s="222" t="s">
        <v>964</v>
      </c>
      <c r="N459" s="222" t="s">
        <v>965</v>
      </c>
      <c r="O459" s="222">
        <v>1</v>
      </c>
      <c r="P459" s="222"/>
      <c r="Q459" s="223"/>
    </row>
    <row r="460" spans="1:18" customHeight="1" ht="17.25" s="180" customFormat="1">
      <c r="A460" s="216">
        <v>23</v>
      </c>
      <c r="B460" s="217" t="s">
        <v>1012</v>
      </c>
      <c r="C460" s="218" t="s">
        <v>960</v>
      </c>
      <c r="D460" s="219" t="s">
        <v>1013</v>
      </c>
      <c r="E460" s="219" t="s">
        <v>962</v>
      </c>
      <c r="F460" s="219"/>
      <c r="G460" s="220" t="s">
        <v>36</v>
      </c>
      <c r="H460" s="220">
        <v>13</v>
      </c>
      <c r="I460" s="174"/>
      <c r="J460" s="174"/>
      <c r="K460" s="217" t="s">
        <v>1014</v>
      </c>
      <c r="L460" s="221" t="s">
        <v>986</v>
      </c>
      <c r="M460" s="222" t="s">
        <v>964</v>
      </c>
      <c r="N460" s="222" t="s">
        <v>965</v>
      </c>
      <c r="O460" s="222">
        <v>1</v>
      </c>
      <c r="P460" s="222"/>
      <c r="Q460" s="223"/>
    </row>
    <row r="461" spans="1:18" customHeight="1" ht="17.25" s="180" customFormat="1">
      <c r="A461" s="216">
        <v>24</v>
      </c>
      <c r="B461" s="217" t="s">
        <v>1015</v>
      </c>
      <c r="C461" s="218" t="s">
        <v>960</v>
      </c>
      <c r="D461" s="219" t="s">
        <v>1016</v>
      </c>
      <c r="E461" s="219"/>
      <c r="F461" s="219" t="s">
        <v>962</v>
      </c>
      <c r="G461" s="220" t="s">
        <v>36</v>
      </c>
      <c r="H461" s="220">
        <v>11</v>
      </c>
      <c r="I461" s="174"/>
      <c r="J461" s="174"/>
      <c r="K461" s="217" t="s">
        <v>85</v>
      </c>
      <c r="L461" s="221" t="s">
        <v>969</v>
      </c>
      <c r="M461" s="222" t="s">
        <v>964</v>
      </c>
      <c r="N461" s="222" t="s">
        <v>965</v>
      </c>
      <c r="O461" s="222">
        <v>1</v>
      </c>
      <c r="P461" s="222"/>
      <c r="Q461" s="223"/>
    </row>
    <row r="462" spans="1:18" customHeight="1" ht="17.25" s="180" customFormat="1">
      <c r="A462" s="216">
        <v>25</v>
      </c>
      <c r="B462" s="217" t="s">
        <v>1017</v>
      </c>
      <c r="C462" s="218" t="s">
        <v>960</v>
      </c>
      <c r="D462" s="219" t="s">
        <v>1018</v>
      </c>
      <c r="E462" s="219" t="s">
        <v>962</v>
      </c>
      <c r="F462" s="219"/>
      <c r="G462" s="220" t="s">
        <v>36</v>
      </c>
      <c r="H462" s="220">
        <v>11.5</v>
      </c>
      <c r="I462" s="174"/>
      <c r="J462" s="174"/>
      <c r="K462" s="217" t="s">
        <v>542</v>
      </c>
      <c r="L462" s="221" t="s">
        <v>969</v>
      </c>
      <c r="M462" s="222" t="s">
        <v>964</v>
      </c>
      <c r="N462" s="222" t="s">
        <v>965</v>
      </c>
      <c r="O462" s="222">
        <v>1</v>
      </c>
      <c r="P462" s="222"/>
      <c r="Q462" s="223"/>
    </row>
    <row r="463" spans="1:18" customHeight="1" ht="17.25" s="180" customFormat="1">
      <c r="A463" s="216">
        <v>26</v>
      </c>
      <c r="B463" s="217" t="s">
        <v>1019</v>
      </c>
      <c r="C463" s="218" t="s">
        <v>960</v>
      </c>
      <c r="D463" s="219" t="s">
        <v>989</v>
      </c>
      <c r="E463" s="219"/>
      <c r="F463" s="219" t="s">
        <v>962</v>
      </c>
      <c r="G463" s="220" t="s">
        <v>36</v>
      </c>
      <c r="H463" s="220">
        <v>24.5</v>
      </c>
      <c r="I463" s="174"/>
      <c r="J463" s="174"/>
      <c r="K463" s="217" t="s">
        <v>382</v>
      </c>
      <c r="L463" s="221" t="s">
        <v>963</v>
      </c>
      <c r="M463" s="222" t="s">
        <v>964</v>
      </c>
      <c r="N463" s="222" t="s">
        <v>965</v>
      </c>
      <c r="O463" s="222">
        <v>1</v>
      </c>
      <c r="P463" s="222"/>
      <c r="Q463" s="223"/>
    </row>
    <row r="464" spans="1:18" customHeight="1" ht="17.25" s="180" customFormat="1">
      <c r="A464" s="216">
        <v>27</v>
      </c>
      <c r="B464" s="217" t="s">
        <v>1020</v>
      </c>
      <c r="C464" s="218" t="s">
        <v>960</v>
      </c>
      <c r="D464" s="219" t="s">
        <v>1021</v>
      </c>
      <c r="E464" s="219" t="s">
        <v>962</v>
      </c>
      <c r="F464" s="219"/>
      <c r="G464" s="220" t="s">
        <v>36</v>
      </c>
      <c r="H464" s="220">
        <v>13</v>
      </c>
      <c r="I464" s="174"/>
      <c r="J464" s="174"/>
      <c r="K464" s="217" t="s">
        <v>89</v>
      </c>
      <c r="L464" s="221" t="s">
        <v>986</v>
      </c>
      <c r="M464" s="222" t="s">
        <v>964</v>
      </c>
      <c r="N464" s="222" t="s">
        <v>965</v>
      </c>
      <c r="O464" s="222">
        <v>1</v>
      </c>
      <c r="P464" s="222"/>
      <c r="Q464" s="223"/>
    </row>
    <row r="465" spans="1:18" customHeight="1" ht="17.25" s="180" customFormat="1">
      <c r="A465" s="216">
        <v>28</v>
      </c>
      <c r="B465" s="217" t="s">
        <v>346</v>
      </c>
      <c r="C465" s="218" t="s">
        <v>960</v>
      </c>
      <c r="D465" s="219" t="s">
        <v>994</v>
      </c>
      <c r="E465" s="219" t="s">
        <v>962</v>
      </c>
      <c r="F465" s="219"/>
      <c r="G465" s="220" t="s">
        <v>36</v>
      </c>
      <c r="H465" s="220">
        <v>24.2</v>
      </c>
      <c r="I465" s="174"/>
      <c r="J465" s="174"/>
      <c r="K465" s="217" t="s">
        <v>853</v>
      </c>
      <c r="L465" s="221" t="s">
        <v>973</v>
      </c>
      <c r="M465" s="222" t="s">
        <v>964</v>
      </c>
      <c r="N465" s="222" t="s">
        <v>965</v>
      </c>
      <c r="O465" s="222">
        <v>1</v>
      </c>
      <c r="P465" s="222"/>
      <c r="Q465" s="223"/>
    </row>
    <row r="466" spans="1:18" customHeight="1" ht="17.25" s="180" customFormat="1">
      <c r="A466" s="216">
        <v>29</v>
      </c>
      <c r="B466" s="217" t="s">
        <v>352</v>
      </c>
      <c r="C466" s="218" t="s">
        <v>960</v>
      </c>
      <c r="D466" s="219" t="s">
        <v>1022</v>
      </c>
      <c r="E466" s="219" t="s">
        <v>962</v>
      </c>
      <c r="F466" s="219"/>
      <c r="G466" s="220" t="s">
        <v>36</v>
      </c>
      <c r="H466" s="220">
        <v>12.5</v>
      </c>
      <c r="I466" s="174"/>
      <c r="J466" s="174"/>
      <c r="K466" s="217" t="s">
        <v>1023</v>
      </c>
      <c r="L466" s="221" t="s">
        <v>986</v>
      </c>
      <c r="M466" s="222" t="s">
        <v>964</v>
      </c>
      <c r="N466" s="222" t="s">
        <v>965</v>
      </c>
      <c r="O466" s="222">
        <v>1</v>
      </c>
      <c r="P466" s="222"/>
      <c r="Q466" s="223"/>
    </row>
    <row r="467" spans="1:18" customHeight="1" ht="17.25" s="180" customFormat="1">
      <c r="A467" s="216">
        <v>30</v>
      </c>
      <c r="B467" s="217" t="s">
        <v>444</v>
      </c>
      <c r="C467" s="218" t="s">
        <v>960</v>
      </c>
      <c r="D467" s="219" t="s">
        <v>988</v>
      </c>
      <c r="E467" s="219" t="s">
        <v>962</v>
      </c>
      <c r="F467" s="219"/>
      <c r="G467" s="220" t="s">
        <v>36</v>
      </c>
      <c r="H467" s="220">
        <v>24.4</v>
      </c>
      <c r="I467" s="174"/>
      <c r="J467" s="174"/>
      <c r="K467" s="217" t="s">
        <v>834</v>
      </c>
      <c r="L467" s="221" t="s">
        <v>973</v>
      </c>
      <c r="M467" s="222" t="s">
        <v>964</v>
      </c>
      <c r="N467" s="222" t="s">
        <v>965</v>
      </c>
      <c r="O467" s="222">
        <v>1</v>
      </c>
      <c r="P467" s="222"/>
      <c r="Q467" s="223"/>
    </row>
    <row r="468" spans="1:18" customHeight="1" ht="17.25" s="180" customFormat="1">
      <c r="A468" s="216">
        <v>31</v>
      </c>
      <c r="B468" s="217" t="s">
        <v>1024</v>
      </c>
      <c r="C468" s="218" t="s">
        <v>960</v>
      </c>
      <c r="D468" s="219" t="s">
        <v>1025</v>
      </c>
      <c r="E468" s="219" t="s">
        <v>962</v>
      </c>
      <c r="F468" s="219"/>
      <c r="G468" s="220" t="s">
        <v>36</v>
      </c>
      <c r="H468" s="220">
        <v>24</v>
      </c>
      <c r="I468" s="174"/>
      <c r="J468" s="174"/>
      <c r="K468" s="217" t="s">
        <v>1026</v>
      </c>
      <c r="L468" s="221" t="s">
        <v>973</v>
      </c>
      <c r="M468" s="222" t="s">
        <v>964</v>
      </c>
      <c r="N468" s="222" t="s">
        <v>965</v>
      </c>
      <c r="O468" s="222">
        <v>1</v>
      </c>
      <c r="P468" s="222"/>
      <c r="Q468" s="223"/>
    </row>
    <row r="469" spans="1:18" customHeight="1" ht="17.25" s="180" customFormat="1">
      <c r="A469" s="216">
        <v>32</v>
      </c>
      <c r="B469" s="217" t="s">
        <v>1027</v>
      </c>
      <c r="C469" s="218" t="s">
        <v>960</v>
      </c>
      <c r="D469" s="219" t="s">
        <v>1028</v>
      </c>
      <c r="E469" s="219" t="s">
        <v>962</v>
      </c>
      <c r="F469" s="219"/>
      <c r="G469" s="220" t="s">
        <v>36</v>
      </c>
      <c r="H469" s="220">
        <v>11</v>
      </c>
      <c r="I469" s="174"/>
      <c r="J469" s="174"/>
      <c r="K469" s="217" t="s">
        <v>1029</v>
      </c>
      <c r="L469" s="221" t="s">
        <v>986</v>
      </c>
      <c r="M469" s="222" t="s">
        <v>964</v>
      </c>
      <c r="N469" s="222" t="s">
        <v>965</v>
      </c>
      <c r="O469" s="222">
        <v>1</v>
      </c>
      <c r="P469" s="222"/>
      <c r="Q469" s="223"/>
    </row>
    <row r="470" spans="1:18" customHeight="1" ht="17.25" s="180" customFormat="1">
      <c r="A470" s="216">
        <v>33</v>
      </c>
      <c r="B470" s="217" t="s">
        <v>1030</v>
      </c>
      <c r="C470" s="218" t="s">
        <v>960</v>
      </c>
      <c r="D470" s="219" t="s">
        <v>1031</v>
      </c>
      <c r="E470" s="219"/>
      <c r="F470" s="219" t="s">
        <v>962</v>
      </c>
      <c r="G470" s="220" t="s">
        <v>36</v>
      </c>
      <c r="H470" s="220">
        <v>12.5</v>
      </c>
      <c r="I470" s="174"/>
      <c r="J470" s="174"/>
      <c r="K470" s="217" t="s">
        <v>167</v>
      </c>
      <c r="L470" s="221" t="s">
        <v>986</v>
      </c>
      <c r="M470" s="222" t="s">
        <v>964</v>
      </c>
      <c r="N470" s="222" t="s">
        <v>965</v>
      </c>
      <c r="O470" s="222">
        <v>1</v>
      </c>
      <c r="P470" s="222"/>
      <c r="Q470" s="223"/>
    </row>
    <row r="471" spans="1:18" customHeight="1" ht="17.25" s="180" customFormat="1">
      <c r="A471" s="216">
        <v>34</v>
      </c>
      <c r="B471" s="217" t="s">
        <v>700</v>
      </c>
      <c r="C471" s="218" t="s">
        <v>960</v>
      </c>
      <c r="D471" s="219" t="s">
        <v>1032</v>
      </c>
      <c r="E471" s="219" t="s">
        <v>962</v>
      </c>
      <c r="F471" s="219"/>
      <c r="G471" s="220" t="s">
        <v>36</v>
      </c>
      <c r="H471" s="220">
        <v>11</v>
      </c>
      <c r="I471" s="174"/>
      <c r="J471" s="174"/>
      <c r="K471" s="217" t="s">
        <v>1033</v>
      </c>
      <c r="L471" s="221" t="s">
        <v>1034</v>
      </c>
      <c r="M471" s="222" t="s">
        <v>964</v>
      </c>
      <c r="N471" s="222" t="s">
        <v>965</v>
      </c>
      <c r="O471" s="222">
        <v>1</v>
      </c>
      <c r="P471" s="222"/>
      <c r="Q471" s="223"/>
    </row>
    <row r="472" spans="1:18" customHeight="1" ht="17.25" s="180" customFormat="1">
      <c r="A472" s="216">
        <v>35</v>
      </c>
      <c r="B472" s="217" t="s">
        <v>1035</v>
      </c>
      <c r="C472" s="218" t="s">
        <v>960</v>
      </c>
      <c r="D472" s="219" t="s">
        <v>1036</v>
      </c>
      <c r="E472" s="219"/>
      <c r="F472" s="219" t="s">
        <v>962</v>
      </c>
      <c r="G472" s="220" t="s">
        <v>36</v>
      </c>
      <c r="H472" s="220">
        <v>12.5</v>
      </c>
      <c r="I472" s="174"/>
      <c r="J472" s="174"/>
      <c r="K472" s="217" t="s">
        <v>131</v>
      </c>
      <c r="L472" s="221" t="s">
        <v>986</v>
      </c>
      <c r="M472" s="222" t="s">
        <v>964</v>
      </c>
      <c r="N472" s="222" t="s">
        <v>965</v>
      </c>
      <c r="O472" s="222">
        <v>1</v>
      </c>
      <c r="P472" s="222"/>
      <c r="Q472" s="223"/>
    </row>
    <row r="473" spans="1:18" customHeight="1" ht="17.25" s="180" customFormat="1">
      <c r="A473" s="216">
        <v>36</v>
      </c>
      <c r="B473" s="217" t="s">
        <v>353</v>
      </c>
      <c r="C473" s="218" t="s">
        <v>960</v>
      </c>
      <c r="D473" s="219" t="s">
        <v>1037</v>
      </c>
      <c r="E473" s="219"/>
      <c r="F473" s="219" t="s">
        <v>962</v>
      </c>
      <c r="G473" s="220" t="s">
        <v>36</v>
      </c>
      <c r="H473" s="220">
        <v>11</v>
      </c>
      <c r="I473" s="174"/>
      <c r="J473" s="174"/>
      <c r="K473" s="217" t="s">
        <v>312</v>
      </c>
      <c r="L473" s="221" t="s">
        <v>971</v>
      </c>
      <c r="M473" s="222" t="s">
        <v>964</v>
      </c>
      <c r="N473" s="222" t="s">
        <v>965</v>
      </c>
      <c r="O473" s="222">
        <v>1</v>
      </c>
      <c r="P473" s="222"/>
      <c r="Q473" s="223"/>
    </row>
    <row r="474" spans="1:18" customHeight="1" ht="17.25" s="180" customFormat="1">
      <c r="A474" s="216">
        <v>37</v>
      </c>
      <c r="B474" s="217" t="s">
        <v>708</v>
      </c>
      <c r="C474" s="218" t="s">
        <v>960</v>
      </c>
      <c r="D474" s="219" t="s">
        <v>1038</v>
      </c>
      <c r="E474" s="219"/>
      <c r="F474" s="219" t="s">
        <v>962</v>
      </c>
      <c r="G474" s="220" t="s">
        <v>36</v>
      </c>
      <c r="H474" s="220">
        <v>12.7</v>
      </c>
      <c r="I474" s="174"/>
      <c r="J474" s="174"/>
      <c r="K474" s="217" t="s">
        <v>362</v>
      </c>
      <c r="L474" s="221" t="s">
        <v>971</v>
      </c>
      <c r="M474" s="222" t="s">
        <v>964</v>
      </c>
      <c r="N474" s="222" t="s">
        <v>965</v>
      </c>
      <c r="O474" s="222">
        <v>1</v>
      </c>
      <c r="P474" s="222"/>
      <c r="Q474" s="223"/>
    </row>
    <row r="475" spans="1:18" customHeight="1" ht="17.25" s="180" customFormat="1">
      <c r="A475" s="216">
        <v>38</v>
      </c>
      <c r="B475" s="217" t="s">
        <v>1039</v>
      </c>
      <c r="C475" s="218" t="s">
        <v>960</v>
      </c>
      <c r="D475" s="219" t="s">
        <v>1040</v>
      </c>
      <c r="E475" s="219"/>
      <c r="F475" s="219" t="s">
        <v>962</v>
      </c>
      <c r="G475" s="220" t="s">
        <v>36</v>
      </c>
      <c r="H475" s="220">
        <v>12.7</v>
      </c>
      <c r="I475" s="174"/>
      <c r="J475" s="174"/>
      <c r="K475" s="217" t="s">
        <v>1041</v>
      </c>
      <c r="L475" s="221" t="s">
        <v>986</v>
      </c>
      <c r="M475" s="222" t="s">
        <v>964</v>
      </c>
      <c r="N475" s="222" t="s">
        <v>965</v>
      </c>
      <c r="O475" s="222">
        <v>1</v>
      </c>
      <c r="P475" s="222"/>
      <c r="Q475" s="223"/>
    </row>
    <row r="476" spans="1:18" customHeight="1" ht="17.25" s="180" customFormat="1">
      <c r="A476" s="216">
        <v>39</v>
      </c>
      <c r="B476" s="217" t="s">
        <v>1042</v>
      </c>
      <c r="C476" s="218" t="s">
        <v>960</v>
      </c>
      <c r="D476" s="219" t="s">
        <v>1043</v>
      </c>
      <c r="E476" s="219"/>
      <c r="F476" s="219" t="s">
        <v>962</v>
      </c>
      <c r="G476" s="220" t="s">
        <v>36</v>
      </c>
      <c r="H476" s="220">
        <v>24</v>
      </c>
      <c r="I476" s="174"/>
      <c r="J476" s="174"/>
      <c r="K476" s="217" t="s">
        <v>393</v>
      </c>
      <c r="L476" s="221" t="s">
        <v>973</v>
      </c>
      <c r="M476" s="222" t="s">
        <v>964</v>
      </c>
      <c r="N476" s="222" t="s">
        <v>965</v>
      </c>
      <c r="O476" s="222">
        <v>1</v>
      </c>
      <c r="P476" s="222"/>
      <c r="Q476" s="223"/>
    </row>
    <row r="477" spans="1:18" customHeight="1" ht="17.25" s="180" customFormat="1">
      <c r="A477" s="216">
        <v>40</v>
      </c>
      <c r="B477" s="217" t="s">
        <v>1044</v>
      </c>
      <c r="C477" s="218" t="s">
        <v>960</v>
      </c>
      <c r="D477" s="219" t="s">
        <v>1045</v>
      </c>
      <c r="E477" s="219"/>
      <c r="F477" s="219" t="s">
        <v>962</v>
      </c>
      <c r="G477" s="220" t="s">
        <v>36</v>
      </c>
      <c r="H477" s="220">
        <v>13</v>
      </c>
      <c r="I477" s="174"/>
      <c r="J477" s="174"/>
      <c r="K477" s="217" t="s">
        <v>1046</v>
      </c>
      <c r="L477" s="221" t="s">
        <v>971</v>
      </c>
      <c r="M477" s="222" t="s">
        <v>964</v>
      </c>
      <c r="N477" s="222" t="s">
        <v>965</v>
      </c>
      <c r="O477" s="222">
        <v>1</v>
      </c>
      <c r="P477" s="222"/>
      <c r="Q477" s="223"/>
    </row>
    <row r="478" spans="1:18" customHeight="1" ht="17.25" s="180" customFormat="1">
      <c r="A478" s="216">
        <v>41</v>
      </c>
      <c r="B478" s="217" t="s">
        <v>1047</v>
      </c>
      <c r="C478" s="218" t="s">
        <v>960</v>
      </c>
      <c r="D478" s="219" t="s">
        <v>1048</v>
      </c>
      <c r="E478" s="219"/>
      <c r="F478" s="219" t="s">
        <v>962</v>
      </c>
      <c r="G478" s="220" t="s">
        <v>36</v>
      </c>
      <c r="H478" s="220">
        <v>24.5</v>
      </c>
      <c r="I478" s="174"/>
      <c r="J478" s="174"/>
      <c r="K478" s="217" t="s">
        <v>518</v>
      </c>
      <c r="L478" s="221" t="s">
        <v>963</v>
      </c>
      <c r="M478" s="222" t="s">
        <v>964</v>
      </c>
      <c r="N478" s="222" t="s">
        <v>965</v>
      </c>
      <c r="O478" s="222">
        <v>1</v>
      </c>
      <c r="P478" s="222"/>
      <c r="Q478" s="223"/>
    </row>
    <row r="479" spans="1:18" customHeight="1" ht="17.25" s="180" customFormat="1">
      <c r="A479" s="216">
        <v>42</v>
      </c>
      <c r="B479" s="217" t="s">
        <v>1049</v>
      </c>
      <c r="C479" s="218" t="s">
        <v>960</v>
      </c>
      <c r="D479" s="219" t="s">
        <v>1050</v>
      </c>
      <c r="E479" s="219"/>
      <c r="F479" s="219" t="s">
        <v>962</v>
      </c>
      <c r="G479" s="220" t="s">
        <v>36</v>
      </c>
      <c r="H479" s="220">
        <v>12.8</v>
      </c>
      <c r="I479" s="174"/>
      <c r="J479" s="174"/>
      <c r="K479" s="217" t="s">
        <v>540</v>
      </c>
      <c r="L479" s="221" t="s">
        <v>971</v>
      </c>
      <c r="M479" s="222" t="s">
        <v>964</v>
      </c>
      <c r="N479" s="222" t="s">
        <v>965</v>
      </c>
      <c r="O479" s="222">
        <v>1</v>
      </c>
      <c r="P479" s="222"/>
      <c r="Q479" s="223"/>
    </row>
    <row r="480" spans="1:18" customHeight="1" ht="17.25" s="180" customFormat="1">
      <c r="A480" s="216">
        <v>43</v>
      </c>
      <c r="B480" s="217" t="s">
        <v>645</v>
      </c>
      <c r="C480" s="218" t="s">
        <v>960</v>
      </c>
      <c r="D480" s="219" t="s">
        <v>1051</v>
      </c>
      <c r="E480" s="219"/>
      <c r="F480" s="219" t="s">
        <v>962</v>
      </c>
      <c r="G480" s="220" t="s">
        <v>36</v>
      </c>
      <c r="H480" s="220">
        <v>12.8</v>
      </c>
      <c r="I480" s="174"/>
      <c r="J480" s="174"/>
      <c r="K480" s="217" t="s">
        <v>895</v>
      </c>
      <c r="L480" s="221" t="s">
        <v>986</v>
      </c>
      <c r="M480" s="222" t="s">
        <v>964</v>
      </c>
      <c r="N480" s="222" t="s">
        <v>965</v>
      </c>
      <c r="O480" s="222">
        <v>1</v>
      </c>
      <c r="P480" s="222"/>
      <c r="Q480" s="223"/>
    </row>
    <row r="481" spans="1:18" customHeight="1" ht="17.25" s="180" customFormat="1">
      <c r="A481" s="216">
        <v>44</v>
      </c>
      <c r="B481" s="217" t="s">
        <v>1052</v>
      </c>
      <c r="C481" s="218" t="s">
        <v>960</v>
      </c>
      <c r="D481" s="219" t="s">
        <v>1053</v>
      </c>
      <c r="E481" s="219"/>
      <c r="F481" s="219" t="s">
        <v>962</v>
      </c>
      <c r="G481" s="220" t="s">
        <v>36</v>
      </c>
      <c r="H481" s="220">
        <v>24</v>
      </c>
      <c r="I481" s="174"/>
      <c r="J481" s="174"/>
      <c r="K481" s="217" t="s">
        <v>420</v>
      </c>
      <c r="L481" s="221" t="s">
        <v>973</v>
      </c>
      <c r="M481" s="222" t="s">
        <v>964</v>
      </c>
      <c r="N481" s="222" t="s">
        <v>965</v>
      </c>
      <c r="O481" s="222">
        <v>1</v>
      </c>
      <c r="P481" s="222"/>
      <c r="Q481" s="223"/>
    </row>
    <row r="482" spans="1:18" customHeight="1" ht="17.25" s="180" customFormat="1">
      <c r="A482" s="216">
        <v>45</v>
      </c>
      <c r="B482" s="217" t="s">
        <v>211</v>
      </c>
      <c r="C482" s="218" t="s">
        <v>960</v>
      </c>
      <c r="D482" s="219" t="s">
        <v>1054</v>
      </c>
      <c r="E482" s="219" t="s">
        <v>962</v>
      </c>
      <c r="F482" s="219"/>
      <c r="G482" s="220" t="s">
        <v>36</v>
      </c>
      <c r="H482" s="220">
        <v>24.2</v>
      </c>
      <c r="I482" s="174"/>
      <c r="J482" s="174"/>
      <c r="K482" s="217" t="s">
        <v>609</v>
      </c>
      <c r="L482" s="221" t="s">
        <v>973</v>
      </c>
      <c r="M482" s="222" t="s">
        <v>964</v>
      </c>
      <c r="N482" s="222" t="s">
        <v>965</v>
      </c>
      <c r="O482" s="222">
        <v>1</v>
      </c>
      <c r="P482" s="222"/>
      <c r="Q482" s="223"/>
    </row>
    <row r="483" spans="1:18" customHeight="1" ht="17.25" s="180" customFormat="1">
      <c r="A483" s="216">
        <v>46</v>
      </c>
      <c r="B483" s="217" t="s">
        <v>1055</v>
      </c>
      <c r="C483" s="218" t="s">
        <v>960</v>
      </c>
      <c r="D483" s="219" t="s">
        <v>1056</v>
      </c>
      <c r="E483" s="219" t="s">
        <v>962</v>
      </c>
      <c r="F483" s="219"/>
      <c r="G483" s="220" t="s">
        <v>36</v>
      </c>
      <c r="H483" s="220">
        <v>12.2</v>
      </c>
      <c r="I483" s="174"/>
      <c r="J483" s="174"/>
      <c r="K483" s="217" t="s">
        <v>995</v>
      </c>
      <c r="L483" s="221" t="s">
        <v>986</v>
      </c>
      <c r="M483" s="222" t="s">
        <v>964</v>
      </c>
      <c r="N483" s="222" t="s">
        <v>965</v>
      </c>
      <c r="O483" s="222">
        <v>1</v>
      </c>
      <c r="P483" s="222"/>
      <c r="Q483" s="223"/>
    </row>
    <row r="484" spans="1:18" customHeight="1" ht="17.25" s="180" customFormat="1">
      <c r="A484" s="216">
        <v>47</v>
      </c>
      <c r="B484" s="224" t="s">
        <v>1057</v>
      </c>
      <c r="C484" s="170" t="s">
        <v>1058</v>
      </c>
      <c r="D484" s="225" t="s">
        <v>1059</v>
      </c>
      <c r="E484" s="226"/>
      <c r="F484" s="227" t="s">
        <v>962</v>
      </c>
      <c r="G484" s="228" t="s">
        <v>36</v>
      </c>
      <c r="H484" s="173"/>
      <c r="I484" s="173" t="s">
        <v>716</v>
      </c>
      <c r="J484" s="228"/>
      <c r="K484" s="228" t="s">
        <v>396</v>
      </c>
      <c r="L484" s="152" t="s">
        <v>417</v>
      </c>
      <c r="M484" s="173" t="s">
        <v>1060</v>
      </c>
      <c r="N484" s="98" t="s">
        <v>40</v>
      </c>
      <c r="O484" s="173">
        <v>1</v>
      </c>
      <c r="P484" s="174"/>
      <c r="Q484" s="223"/>
    </row>
    <row r="485" spans="1:18" customHeight="1" ht="17.25" s="180" customFormat="1">
      <c r="A485" s="216">
        <v>48</v>
      </c>
      <c r="B485" s="224" t="s">
        <v>1061</v>
      </c>
      <c r="C485" s="170" t="s">
        <v>1058</v>
      </c>
      <c r="D485" s="225" t="s">
        <v>1004</v>
      </c>
      <c r="E485" s="229"/>
      <c r="F485" s="230" t="s">
        <v>962</v>
      </c>
      <c r="G485" s="228" t="s">
        <v>36</v>
      </c>
      <c r="H485" s="231"/>
      <c r="I485" s="231" t="s">
        <v>716</v>
      </c>
      <c r="J485" s="232"/>
      <c r="K485" s="232" t="s">
        <v>1062</v>
      </c>
      <c r="L485" s="152" t="s">
        <v>417</v>
      </c>
      <c r="M485" s="231" t="s">
        <v>1060</v>
      </c>
      <c r="N485" s="98" t="s">
        <v>40</v>
      </c>
      <c r="O485" s="231">
        <v>1</v>
      </c>
      <c r="P485" s="223"/>
      <c r="Q485" s="223"/>
    </row>
    <row r="486" spans="1:18" customHeight="1" ht="17.25" s="180" customFormat="1">
      <c r="A486" s="216">
        <v>49</v>
      </c>
      <c r="B486" s="224" t="s">
        <v>1063</v>
      </c>
      <c r="C486" s="170" t="s">
        <v>1058</v>
      </c>
      <c r="D486" s="225" t="s">
        <v>1064</v>
      </c>
      <c r="E486" s="229"/>
      <c r="F486" s="230" t="s">
        <v>962</v>
      </c>
      <c r="G486" s="228" t="s">
        <v>36</v>
      </c>
      <c r="H486" s="173"/>
      <c r="I486" s="173" t="s">
        <v>716</v>
      </c>
      <c r="J486" s="232"/>
      <c r="K486" s="232" t="s">
        <v>1065</v>
      </c>
      <c r="L486" s="233" t="s">
        <v>152</v>
      </c>
      <c r="M486" s="231" t="s">
        <v>1060</v>
      </c>
      <c r="N486" s="98" t="s">
        <v>40</v>
      </c>
      <c r="O486" s="173">
        <v>1</v>
      </c>
      <c r="P486" s="223"/>
      <c r="Q486" s="223"/>
    </row>
    <row r="487" spans="1:18" customHeight="1" ht="17.25" s="180" customFormat="1">
      <c r="A487" s="216">
        <v>50</v>
      </c>
      <c r="B487" s="224" t="s">
        <v>330</v>
      </c>
      <c r="C487" s="170" t="s">
        <v>1058</v>
      </c>
      <c r="D487" s="225" t="s">
        <v>1066</v>
      </c>
      <c r="E487" s="234" t="s">
        <v>962</v>
      </c>
      <c r="F487" s="231"/>
      <c r="G487" s="228" t="s">
        <v>36</v>
      </c>
      <c r="H487" s="231"/>
      <c r="I487" s="231" t="s">
        <v>716</v>
      </c>
      <c r="J487" s="232"/>
      <c r="K487" s="232" t="s">
        <v>1067</v>
      </c>
      <c r="L487" s="232" t="s">
        <v>417</v>
      </c>
      <c r="M487" s="231" t="s">
        <v>1060</v>
      </c>
      <c r="N487" s="98" t="s">
        <v>40</v>
      </c>
      <c r="O487" s="231">
        <v>1</v>
      </c>
      <c r="P487" s="223"/>
      <c r="Q487" s="223"/>
    </row>
    <row r="488" spans="1:18" customHeight="1" ht="17.25" s="180" customFormat="1">
      <c r="A488" s="216">
        <v>51</v>
      </c>
      <c r="B488" s="224" t="s">
        <v>1068</v>
      </c>
      <c r="C488" s="170" t="s">
        <v>1058</v>
      </c>
      <c r="D488" s="225" t="s">
        <v>1069</v>
      </c>
      <c r="E488" s="229"/>
      <c r="F488" s="230" t="s">
        <v>962</v>
      </c>
      <c r="G488" s="228" t="s">
        <v>36</v>
      </c>
      <c r="H488" s="173"/>
      <c r="I488" s="173" t="s">
        <v>716</v>
      </c>
      <c r="J488" s="232"/>
      <c r="K488" s="232" t="s">
        <v>693</v>
      </c>
      <c r="L488" s="232" t="s">
        <v>417</v>
      </c>
      <c r="M488" s="231" t="s">
        <v>1060</v>
      </c>
      <c r="N488" s="98" t="s">
        <v>40</v>
      </c>
      <c r="O488" s="173">
        <v>1</v>
      </c>
      <c r="P488" s="223"/>
      <c r="Q488" s="223"/>
    </row>
    <row r="489" spans="1:18" customHeight="1" ht="17.25" s="180" customFormat="1">
      <c r="A489" s="216">
        <v>52</v>
      </c>
      <c r="B489" s="224" t="s">
        <v>1070</v>
      </c>
      <c r="C489" s="170" t="s">
        <v>1058</v>
      </c>
      <c r="D489" s="225" t="s">
        <v>1071</v>
      </c>
      <c r="E489" s="229"/>
      <c r="F489" s="230" t="s">
        <v>962</v>
      </c>
      <c r="G489" s="228" t="s">
        <v>36</v>
      </c>
      <c r="H489" s="231"/>
      <c r="I489" s="231" t="s">
        <v>716</v>
      </c>
      <c r="J489" s="232"/>
      <c r="K489" s="232" t="s">
        <v>366</v>
      </c>
      <c r="L489" s="232" t="s">
        <v>417</v>
      </c>
      <c r="M489" s="231" t="s">
        <v>1060</v>
      </c>
      <c r="N489" s="98" t="s">
        <v>40</v>
      </c>
      <c r="O489" s="231">
        <v>1</v>
      </c>
      <c r="P489" s="223"/>
      <c r="Q489" s="223"/>
    </row>
    <row r="490" spans="1:18" customHeight="1" ht="17.25" s="180" customFormat="1">
      <c r="A490" s="216">
        <v>53</v>
      </c>
      <c r="B490" s="224" t="s">
        <v>190</v>
      </c>
      <c r="C490" s="170" t="s">
        <v>1058</v>
      </c>
      <c r="D490" s="225" t="s">
        <v>1072</v>
      </c>
      <c r="E490" s="234" t="s">
        <v>962</v>
      </c>
      <c r="F490" s="231"/>
      <c r="G490" s="228" t="s">
        <v>36</v>
      </c>
      <c r="H490" s="173"/>
      <c r="I490" s="173" t="s">
        <v>716</v>
      </c>
      <c r="J490" s="232"/>
      <c r="K490" s="232" t="s">
        <v>1073</v>
      </c>
      <c r="L490" s="232" t="s">
        <v>417</v>
      </c>
      <c r="M490" s="231" t="s">
        <v>1060</v>
      </c>
      <c r="N490" s="98" t="s">
        <v>40</v>
      </c>
      <c r="O490" s="173">
        <v>1</v>
      </c>
      <c r="P490" s="223"/>
      <c r="Q490" s="223"/>
    </row>
    <row r="491" spans="1:18" customHeight="1" ht="17.25" s="180" customFormat="1">
      <c r="A491" s="216">
        <v>54</v>
      </c>
      <c r="B491" s="224" t="s">
        <v>1074</v>
      </c>
      <c r="C491" s="170" t="s">
        <v>1058</v>
      </c>
      <c r="D491" s="225" t="s">
        <v>1075</v>
      </c>
      <c r="E491" s="229"/>
      <c r="F491" s="230" t="s">
        <v>962</v>
      </c>
      <c r="G491" s="228" t="s">
        <v>36</v>
      </c>
      <c r="H491" s="231"/>
      <c r="I491" s="231">
        <v>5</v>
      </c>
      <c r="J491" s="232"/>
      <c r="K491" s="232" t="s">
        <v>693</v>
      </c>
      <c r="L491" s="232" t="s">
        <v>508</v>
      </c>
      <c r="M491" s="231" t="s">
        <v>1060</v>
      </c>
      <c r="N491" s="98" t="s">
        <v>40</v>
      </c>
      <c r="O491" s="231">
        <v>1</v>
      </c>
      <c r="P491" s="223"/>
      <c r="Q491" s="223"/>
    </row>
    <row r="492" spans="1:18" customHeight="1" ht="17.25" s="180" customFormat="1">
      <c r="A492" s="216">
        <v>55</v>
      </c>
      <c r="B492" s="224" t="s">
        <v>193</v>
      </c>
      <c r="C492" s="170" t="s">
        <v>1058</v>
      </c>
      <c r="D492" s="225" t="s">
        <v>1076</v>
      </c>
      <c r="E492" s="234" t="s">
        <v>962</v>
      </c>
      <c r="F492" s="231"/>
      <c r="G492" s="228" t="s">
        <v>36</v>
      </c>
      <c r="H492" s="231"/>
      <c r="I492" s="231">
        <v>5</v>
      </c>
      <c r="J492" s="232"/>
      <c r="K492" s="232" t="s">
        <v>284</v>
      </c>
      <c r="L492" s="152" t="s">
        <v>417</v>
      </c>
      <c r="M492" s="231" t="s">
        <v>1060</v>
      </c>
      <c r="N492" s="98" t="s">
        <v>40</v>
      </c>
      <c r="O492" s="173">
        <v>1</v>
      </c>
      <c r="P492" s="223"/>
      <c r="Q492" s="223"/>
    </row>
    <row r="493" spans="1:18" customHeight="1" ht="17.25" s="180" customFormat="1">
      <c r="A493" s="216">
        <v>56</v>
      </c>
      <c r="B493" s="224" t="s">
        <v>1077</v>
      </c>
      <c r="C493" s="170" t="s">
        <v>1058</v>
      </c>
      <c r="D493" s="225" t="s">
        <v>1078</v>
      </c>
      <c r="E493" s="234" t="s">
        <v>962</v>
      </c>
      <c r="F493" s="231"/>
      <c r="G493" s="228" t="s">
        <v>36</v>
      </c>
      <c r="H493" s="173"/>
      <c r="I493" s="173" t="s">
        <v>716</v>
      </c>
      <c r="J493" s="232"/>
      <c r="K493" s="232" t="s">
        <v>1065</v>
      </c>
      <c r="L493" s="232" t="s">
        <v>152</v>
      </c>
      <c r="M493" s="231" t="s">
        <v>1060</v>
      </c>
      <c r="N493" s="98" t="s">
        <v>40</v>
      </c>
      <c r="O493" s="231">
        <v>1</v>
      </c>
      <c r="P493" s="223"/>
      <c r="Q493" s="223"/>
    </row>
    <row r="494" spans="1:18" customHeight="1" ht="17.25" s="180" customFormat="1">
      <c r="A494" s="216">
        <v>57</v>
      </c>
      <c r="B494" s="224" t="s">
        <v>1079</v>
      </c>
      <c r="C494" s="170" t="s">
        <v>1058</v>
      </c>
      <c r="D494" s="225" t="s">
        <v>1080</v>
      </c>
      <c r="E494" s="234" t="s">
        <v>962</v>
      </c>
      <c r="F494" s="231"/>
      <c r="G494" s="228" t="s">
        <v>36</v>
      </c>
      <c r="H494" s="173"/>
      <c r="I494" s="173" t="s">
        <v>716</v>
      </c>
      <c r="J494" s="232"/>
      <c r="K494" s="232" t="s">
        <v>1081</v>
      </c>
      <c r="L494" s="232" t="s">
        <v>152</v>
      </c>
      <c r="M494" s="231" t="s">
        <v>1060</v>
      </c>
      <c r="N494" s="98" t="s">
        <v>40</v>
      </c>
      <c r="O494" s="173">
        <v>1</v>
      </c>
      <c r="P494" s="223"/>
      <c r="Q494" s="223"/>
    </row>
    <row r="495" spans="1:18" customHeight="1" ht="17.25" s="180" customFormat="1">
      <c r="A495" s="216">
        <v>58</v>
      </c>
      <c r="B495" s="224" t="s">
        <v>910</v>
      </c>
      <c r="C495" s="170" t="s">
        <v>1058</v>
      </c>
      <c r="D495" s="225" t="s">
        <v>1082</v>
      </c>
      <c r="E495" s="229"/>
      <c r="F495" s="230" t="s">
        <v>962</v>
      </c>
      <c r="G495" s="228" t="s">
        <v>36</v>
      </c>
      <c r="H495" s="173"/>
      <c r="I495" s="173" t="s">
        <v>716</v>
      </c>
      <c r="J495" s="232"/>
      <c r="K495" s="232" t="s">
        <v>309</v>
      </c>
      <c r="L495" s="232" t="s">
        <v>417</v>
      </c>
      <c r="M495" s="231" t="s">
        <v>1060</v>
      </c>
      <c r="N495" s="98" t="s">
        <v>40</v>
      </c>
      <c r="O495" s="231">
        <v>1</v>
      </c>
      <c r="P495" s="223"/>
      <c r="Q495" s="223"/>
    </row>
    <row r="496" spans="1:18" customHeight="1" ht="17.25" s="180" customFormat="1">
      <c r="A496" s="216">
        <v>59</v>
      </c>
      <c r="B496" s="224" t="s">
        <v>910</v>
      </c>
      <c r="C496" s="170" t="s">
        <v>1058</v>
      </c>
      <c r="D496" s="225" t="s">
        <v>1083</v>
      </c>
      <c r="E496" s="229"/>
      <c r="F496" s="230" t="s">
        <v>962</v>
      </c>
      <c r="G496" s="228" t="s">
        <v>36</v>
      </c>
      <c r="H496" s="173"/>
      <c r="I496" s="173" t="s">
        <v>716</v>
      </c>
      <c r="J496" s="232"/>
      <c r="K496" s="232" t="s">
        <v>516</v>
      </c>
      <c r="L496" s="232" t="s">
        <v>417</v>
      </c>
      <c r="M496" s="231" t="s">
        <v>1060</v>
      </c>
      <c r="N496" s="98" t="s">
        <v>40</v>
      </c>
      <c r="O496" s="173">
        <v>1</v>
      </c>
      <c r="P496" s="223"/>
      <c r="Q496" s="223"/>
    </row>
    <row r="497" spans="1:18" customHeight="1" ht="17.25" s="180" customFormat="1">
      <c r="A497" s="216">
        <v>60</v>
      </c>
      <c r="B497" s="224" t="s">
        <v>1084</v>
      </c>
      <c r="C497" s="170" t="s">
        <v>1058</v>
      </c>
      <c r="D497" s="225" t="s">
        <v>1085</v>
      </c>
      <c r="E497" s="229"/>
      <c r="F497" s="230" t="s">
        <v>962</v>
      </c>
      <c r="G497" s="228" t="s">
        <v>36</v>
      </c>
      <c r="H497" s="173"/>
      <c r="I497" s="173" t="s">
        <v>716</v>
      </c>
      <c r="J497" s="232"/>
      <c r="K497" s="232" t="s">
        <v>1086</v>
      </c>
      <c r="L497" s="232" t="s">
        <v>152</v>
      </c>
      <c r="M497" s="231" t="s">
        <v>1060</v>
      </c>
      <c r="N497" s="98" t="s">
        <v>40</v>
      </c>
      <c r="O497" s="231">
        <v>1</v>
      </c>
      <c r="P497" s="223"/>
      <c r="Q497" s="223"/>
    </row>
    <row r="498" spans="1:18" customHeight="1" ht="17.25" s="180" customFormat="1">
      <c r="A498" s="216">
        <v>61</v>
      </c>
      <c r="B498" s="224" t="s">
        <v>1087</v>
      </c>
      <c r="C498" s="170" t="s">
        <v>1058</v>
      </c>
      <c r="D498" s="225" t="s">
        <v>1088</v>
      </c>
      <c r="E498" s="234" t="s">
        <v>962</v>
      </c>
      <c r="F498" s="231"/>
      <c r="G498" s="228" t="s">
        <v>36</v>
      </c>
      <c r="H498" s="173"/>
      <c r="I498" s="173" t="s">
        <v>716</v>
      </c>
      <c r="J498" s="232"/>
      <c r="K498" s="232" t="s">
        <v>1089</v>
      </c>
      <c r="L498" s="232" t="s">
        <v>417</v>
      </c>
      <c r="M498" s="231" t="s">
        <v>1060</v>
      </c>
      <c r="N498" s="98" t="s">
        <v>40</v>
      </c>
      <c r="O498" s="173">
        <v>1</v>
      </c>
      <c r="P498" s="223"/>
      <c r="Q498" s="223"/>
    </row>
    <row r="499" spans="1:18" customHeight="1" ht="17.25" s="180" customFormat="1">
      <c r="A499" s="216">
        <v>62</v>
      </c>
      <c r="B499" s="224" t="s">
        <v>1090</v>
      </c>
      <c r="C499" s="170" t="s">
        <v>1058</v>
      </c>
      <c r="D499" s="225" t="s">
        <v>1091</v>
      </c>
      <c r="E499" s="234" t="s">
        <v>962</v>
      </c>
      <c r="F499" s="231"/>
      <c r="G499" s="228" t="s">
        <v>36</v>
      </c>
      <c r="H499" s="173"/>
      <c r="I499" s="173" t="s">
        <v>716</v>
      </c>
      <c r="J499" s="232"/>
      <c r="K499" s="232" t="s">
        <v>151</v>
      </c>
      <c r="L499" s="232" t="s">
        <v>417</v>
      </c>
      <c r="M499" s="231" t="s">
        <v>1060</v>
      </c>
      <c r="N499" s="98" t="s">
        <v>40</v>
      </c>
      <c r="O499" s="231">
        <v>1</v>
      </c>
      <c r="P499" s="223"/>
      <c r="Q499" s="223"/>
    </row>
    <row r="500" spans="1:18" customHeight="1" ht="17.25" s="180" customFormat="1">
      <c r="A500" s="216">
        <v>63</v>
      </c>
      <c r="B500" s="224" t="s">
        <v>346</v>
      </c>
      <c r="C500" s="170" t="s">
        <v>1058</v>
      </c>
      <c r="D500" s="225" t="s">
        <v>1092</v>
      </c>
      <c r="E500" s="234" t="s">
        <v>962</v>
      </c>
      <c r="F500" s="231"/>
      <c r="G500" s="228" t="s">
        <v>36</v>
      </c>
      <c r="H500" s="173"/>
      <c r="I500" s="173" t="s">
        <v>716</v>
      </c>
      <c r="J500" s="232"/>
      <c r="K500" s="232" t="s">
        <v>542</v>
      </c>
      <c r="L500" s="232" t="s">
        <v>417</v>
      </c>
      <c r="M500" s="231" t="s">
        <v>1060</v>
      </c>
      <c r="N500" s="98" t="s">
        <v>40</v>
      </c>
      <c r="O500" s="173">
        <v>1</v>
      </c>
      <c r="P500" s="223"/>
      <c r="Q500" s="223"/>
    </row>
    <row r="501" spans="1:18" customHeight="1" ht="17.25" s="180" customFormat="1">
      <c r="A501" s="216">
        <v>64</v>
      </c>
      <c r="B501" s="224" t="s">
        <v>1093</v>
      </c>
      <c r="C501" s="170" t="s">
        <v>1058</v>
      </c>
      <c r="D501" s="225" t="s">
        <v>1094</v>
      </c>
      <c r="E501" s="234" t="s">
        <v>962</v>
      </c>
      <c r="F501" s="231"/>
      <c r="G501" s="228" t="s">
        <v>36</v>
      </c>
      <c r="H501" s="173"/>
      <c r="I501" s="173" t="s">
        <v>716</v>
      </c>
      <c r="J501" s="232"/>
      <c r="K501" s="232" t="s">
        <v>1095</v>
      </c>
      <c r="L501" s="232" t="s">
        <v>152</v>
      </c>
      <c r="M501" s="231" t="s">
        <v>1060</v>
      </c>
      <c r="N501" s="98" t="s">
        <v>40</v>
      </c>
      <c r="O501" s="231">
        <v>1</v>
      </c>
      <c r="P501" s="223"/>
      <c r="Q501" s="223"/>
    </row>
    <row r="502" spans="1:18" customHeight="1" ht="17.25" s="180" customFormat="1">
      <c r="A502" s="216">
        <v>65</v>
      </c>
      <c r="B502" s="224" t="s">
        <v>286</v>
      </c>
      <c r="C502" s="170" t="s">
        <v>1058</v>
      </c>
      <c r="D502" s="225" t="s">
        <v>1096</v>
      </c>
      <c r="E502" s="229">
        <v>1</v>
      </c>
      <c r="F502" s="230"/>
      <c r="G502" s="228" t="s">
        <v>36</v>
      </c>
      <c r="H502" s="231" t="s">
        <v>1097</v>
      </c>
      <c r="I502" s="232"/>
      <c r="J502" s="232"/>
      <c r="K502" s="232" t="s">
        <v>103</v>
      </c>
      <c r="L502" s="232" t="s">
        <v>417</v>
      </c>
      <c r="M502" s="231" t="s">
        <v>1060</v>
      </c>
      <c r="N502" s="98" t="s">
        <v>40</v>
      </c>
      <c r="O502" s="173">
        <v>1</v>
      </c>
      <c r="P502" s="223"/>
      <c r="Q502" s="223"/>
    </row>
    <row r="503" spans="1:18" customHeight="1" ht="17.25" s="180" customFormat="1">
      <c r="A503" s="216">
        <v>66</v>
      </c>
      <c r="B503" s="224" t="s">
        <v>1098</v>
      </c>
      <c r="C503" s="170" t="s">
        <v>1058</v>
      </c>
      <c r="D503" s="225" t="s">
        <v>1099</v>
      </c>
      <c r="E503" s="234" t="s">
        <v>962</v>
      </c>
      <c r="F503" s="231"/>
      <c r="G503" s="228" t="s">
        <v>36</v>
      </c>
      <c r="H503" s="173"/>
      <c r="I503" s="173" t="s">
        <v>716</v>
      </c>
      <c r="J503" s="232"/>
      <c r="K503" s="232" t="s">
        <v>1100</v>
      </c>
      <c r="L503" s="232" t="s">
        <v>1034</v>
      </c>
      <c r="M503" s="231" t="s">
        <v>1060</v>
      </c>
      <c r="N503" s="98" t="s">
        <v>40</v>
      </c>
      <c r="O503" s="231">
        <v>1</v>
      </c>
      <c r="P503" s="223"/>
      <c r="Q503" s="223"/>
    </row>
    <row r="504" spans="1:18" customHeight="1" ht="17.25" s="180" customFormat="1">
      <c r="A504" s="216">
        <v>67</v>
      </c>
      <c r="B504" s="224" t="s">
        <v>1101</v>
      </c>
      <c r="C504" s="170" t="s">
        <v>1058</v>
      </c>
      <c r="D504" s="225" t="s">
        <v>1102</v>
      </c>
      <c r="E504" s="229"/>
      <c r="F504" s="230" t="s">
        <v>962</v>
      </c>
      <c r="G504" s="228" t="s">
        <v>36</v>
      </c>
      <c r="H504" s="231" t="s">
        <v>1097</v>
      </c>
      <c r="I504" s="232"/>
      <c r="J504" s="232"/>
      <c r="K504" s="232" t="s">
        <v>103</v>
      </c>
      <c r="L504" s="232" t="s">
        <v>1034</v>
      </c>
      <c r="M504" s="231" t="s">
        <v>1060</v>
      </c>
      <c r="N504" s="98" t="s">
        <v>40</v>
      </c>
      <c r="O504" s="173">
        <v>1</v>
      </c>
      <c r="P504" s="223"/>
      <c r="Q504" s="223"/>
    </row>
    <row r="505" spans="1:18" customHeight="1" ht="17.25" s="180" customFormat="1">
      <c r="A505" s="216">
        <v>68</v>
      </c>
      <c r="B505" s="224" t="s">
        <v>1103</v>
      </c>
      <c r="C505" s="170" t="s">
        <v>1058</v>
      </c>
      <c r="D505" s="225" t="s">
        <v>1104</v>
      </c>
      <c r="E505" s="229"/>
      <c r="F505" s="230" t="s">
        <v>962</v>
      </c>
      <c r="G505" s="228" t="s">
        <v>36</v>
      </c>
      <c r="H505" s="231"/>
      <c r="I505" s="232">
        <v>5</v>
      </c>
      <c r="J505" s="232"/>
      <c r="K505" s="232" t="s">
        <v>393</v>
      </c>
      <c r="L505" s="232" t="s">
        <v>508</v>
      </c>
      <c r="M505" s="231" t="s">
        <v>1060</v>
      </c>
      <c r="N505" s="98" t="s">
        <v>40</v>
      </c>
      <c r="O505" s="231">
        <v>1</v>
      </c>
      <c r="P505" s="223"/>
      <c r="Q505" s="223"/>
    </row>
    <row r="506" spans="1:18" customHeight="1" ht="17.25" s="180" customFormat="1">
      <c r="A506" s="216">
        <v>69</v>
      </c>
      <c r="B506" s="224" t="s">
        <v>1105</v>
      </c>
      <c r="C506" s="170" t="s">
        <v>1058</v>
      </c>
      <c r="D506" s="225" t="s">
        <v>1013</v>
      </c>
      <c r="E506" s="229"/>
      <c r="F506" s="230" t="s">
        <v>962</v>
      </c>
      <c r="G506" s="228" t="s">
        <v>36</v>
      </c>
      <c r="H506" s="231">
        <v>10</v>
      </c>
      <c r="I506" s="232"/>
      <c r="J506" s="232"/>
      <c r="K506" s="232" t="s">
        <v>1106</v>
      </c>
      <c r="L506" s="232" t="s">
        <v>1034</v>
      </c>
      <c r="M506" s="231" t="s">
        <v>1060</v>
      </c>
      <c r="N506" s="98" t="s">
        <v>40</v>
      </c>
      <c r="O506" s="173">
        <v>1</v>
      </c>
      <c r="P506" s="223"/>
      <c r="Q506" s="223"/>
    </row>
    <row r="507" spans="1:18" customHeight="1" ht="17.25" s="180" customFormat="1">
      <c r="A507" s="216">
        <v>70</v>
      </c>
      <c r="B507" s="224" t="s">
        <v>286</v>
      </c>
      <c r="C507" s="170" t="s">
        <v>1058</v>
      </c>
      <c r="D507" s="225" t="s">
        <v>1107</v>
      </c>
      <c r="E507" s="234" t="s">
        <v>962</v>
      </c>
      <c r="F507" s="231"/>
      <c r="G507" s="228" t="s">
        <v>36</v>
      </c>
      <c r="H507" s="173"/>
      <c r="I507" s="173" t="s">
        <v>716</v>
      </c>
      <c r="J507" s="232"/>
      <c r="K507" s="232" t="s">
        <v>1108</v>
      </c>
      <c r="L507" s="232" t="s">
        <v>417</v>
      </c>
      <c r="M507" s="231" t="s">
        <v>1060</v>
      </c>
      <c r="N507" s="98" t="s">
        <v>40</v>
      </c>
      <c r="O507" s="231">
        <v>1</v>
      </c>
      <c r="P507" s="223"/>
      <c r="Q507" s="223"/>
    </row>
    <row r="508" spans="1:18" customHeight="1" ht="17.25" s="180" customFormat="1">
      <c r="A508" s="216">
        <v>71</v>
      </c>
      <c r="B508" s="224" t="s">
        <v>1109</v>
      </c>
      <c r="C508" s="170" t="s">
        <v>1058</v>
      </c>
      <c r="D508" s="225" t="s">
        <v>1110</v>
      </c>
      <c r="E508" s="234" t="s">
        <v>962</v>
      </c>
      <c r="F508" s="231"/>
      <c r="G508" s="228" t="s">
        <v>36</v>
      </c>
      <c r="H508" s="173"/>
      <c r="I508" s="173" t="s">
        <v>716</v>
      </c>
      <c r="J508" s="232"/>
      <c r="K508" s="232" t="s">
        <v>869</v>
      </c>
      <c r="L508" s="232" t="s">
        <v>417</v>
      </c>
      <c r="M508" s="231" t="s">
        <v>1060</v>
      </c>
      <c r="N508" s="98" t="s">
        <v>40</v>
      </c>
      <c r="O508" s="173">
        <v>1</v>
      </c>
      <c r="P508" s="223"/>
      <c r="Q508" s="223"/>
    </row>
    <row r="509" spans="1:18" customHeight="1" ht="17.25" s="180" customFormat="1">
      <c r="A509" s="216">
        <v>72</v>
      </c>
      <c r="B509" s="224" t="s">
        <v>1111</v>
      </c>
      <c r="C509" s="170" t="s">
        <v>1058</v>
      </c>
      <c r="D509" s="225" t="s">
        <v>1112</v>
      </c>
      <c r="E509" s="229"/>
      <c r="F509" s="230" t="s">
        <v>962</v>
      </c>
      <c r="G509" s="228" t="s">
        <v>36</v>
      </c>
      <c r="H509" s="173"/>
      <c r="I509" s="173" t="s">
        <v>716</v>
      </c>
      <c r="J509" s="232"/>
      <c r="K509" s="232" t="s">
        <v>1113</v>
      </c>
      <c r="L509" s="232" t="s">
        <v>152</v>
      </c>
      <c r="M509" s="231" t="s">
        <v>1060</v>
      </c>
      <c r="N509" s="98" t="s">
        <v>40</v>
      </c>
      <c r="O509" s="231">
        <v>1</v>
      </c>
      <c r="P509" s="223"/>
      <c r="Q509" s="223"/>
    </row>
    <row r="510" spans="1:18" customHeight="1" ht="17.25" s="180" customFormat="1">
      <c r="A510" s="216">
        <v>73</v>
      </c>
      <c r="B510" s="224" t="s">
        <v>1114</v>
      </c>
      <c r="C510" s="170" t="s">
        <v>1058</v>
      </c>
      <c r="D510" s="225" t="s">
        <v>1115</v>
      </c>
      <c r="E510" s="229"/>
      <c r="F510" s="230" t="s">
        <v>962</v>
      </c>
      <c r="G510" s="228" t="s">
        <v>36</v>
      </c>
      <c r="H510" s="231"/>
      <c r="I510" s="173">
        <v>5</v>
      </c>
      <c r="J510" s="232"/>
      <c r="K510" s="232" t="s">
        <v>1065</v>
      </c>
      <c r="L510" s="232" t="s">
        <v>508</v>
      </c>
      <c r="M510" s="231" t="s">
        <v>1060</v>
      </c>
      <c r="N510" s="98" t="s">
        <v>40</v>
      </c>
      <c r="O510" s="173">
        <v>1</v>
      </c>
      <c r="P510" s="223"/>
      <c r="Q510" s="223"/>
    </row>
    <row r="511" spans="1:18" customHeight="1" ht="17.25" s="180" customFormat="1">
      <c r="A511" s="216">
        <v>74</v>
      </c>
      <c r="B511" s="224" t="s">
        <v>783</v>
      </c>
      <c r="C511" s="170" t="s">
        <v>1058</v>
      </c>
      <c r="D511" s="225" t="s">
        <v>1116</v>
      </c>
      <c r="E511" s="229"/>
      <c r="F511" s="230" t="s">
        <v>962</v>
      </c>
      <c r="G511" s="228" t="s">
        <v>36</v>
      </c>
      <c r="H511" s="231" t="s">
        <v>1117</v>
      </c>
      <c r="I511" s="232"/>
      <c r="J511" s="232"/>
      <c r="K511" s="232" t="s">
        <v>76</v>
      </c>
      <c r="L511" s="232" t="s">
        <v>1118</v>
      </c>
      <c r="M511" s="231" t="s">
        <v>1060</v>
      </c>
      <c r="N511" s="98" t="s">
        <v>40</v>
      </c>
      <c r="O511" s="231">
        <v>1</v>
      </c>
      <c r="P511" s="223"/>
      <c r="Q511" s="223"/>
    </row>
    <row r="512" spans="1:18" customHeight="1" ht="17.25" s="180" customFormat="1">
      <c r="A512" s="216">
        <v>75</v>
      </c>
      <c r="B512" s="224" t="s">
        <v>1119</v>
      </c>
      <c r="C512" s="170" t="s">
        <v>1058</v>
      </c>
      <c r="D512" s="225" t="s">
        <v>1099</v>
      </c>
      <c r="E512" s="234" t="s">
        <v>962</v>
      </c>
      <c r="F512" s="231"/>
      <c r="G512" s="228" t="s">
        <v>36</v>
      </c>
      <c r="H512" s="173"/>
      <c r="I512" s="173" t="s">
        <v>716</v>
      </c>
      <c r="J512" s="232"/>
      <c r="K512" s="232" t="s">
        <v>1120</v>
      </c>
      <c r="L512" s="232" t="s">
        <v>152</v>
      </c>
      <c r="M512" s="231" t="s">
        <v>1060</v>
      </c>
      <c r="N512" s="98" t="s">
        <v>40</v>
      </c>
      <c r="O512" s="173">
        <v>1</v>
      </c>
      <c r="P512" s="223"/>
      <c r="Q512" s="223"/>
    </row>
    <row r="513" spans="1:18" customHeight="1" ht="17.25" s="180" customFormat="1">
      <c r="A513" s="216">
        <v>76</v>
      </c>
      <c r="B513" s="224" t="s">
        <v>89</v>
      </c>
      <c r="C513" s="170" t="s">
        <v>1058</v>
      </c>
      <c r="D513" s="225" t="s">
        <v>1121</v>
      </c>
      <c r="E513" s="234" t="s">
        <v>962</v>
      </c>
      <c r="F513" s="231"/>
      <c r="G513" s="228" t="s">
        <v>36</v>
      </c>
      <c r="H513" s="231">
        <v>10</v>
      </c>
      <c r="I513" s="232"/>
      <c r="J513" s="232"/>
      <c r="K513" s="232" t="s">
        <v>1122</v>
      </c>
      <c r="L513" s="232" t="s">
        <v>152</v>
      </c>
      <c r="M513" s="231" t="s">
        <v>1060</v>
      </c>
      <c r="N513" s="98" t="s">
        <v>40</v>
      </c>
      <c r="O513" s="231">
        <v>1</v>
      </c>
      <c r="P513" s="223"/>
      <c r="Q513" s="223"/>
    </row>
    <row r="514" spans="1:18" customHeight="1" ht="17.25" s="180" customFormat="1">
      <c r="A514" s="216">
        <v>77</v>
      </c>
      <c r="B514" s="224" t="s">
        <v>1123</v>
      </c>
      <c r="C514" s="170" t="s">
        <v>1058</v>
      </c>
      <c r="D514" s="225" t="s">
        <v>1124</v>
      </c>
      <c r="E514" s="229"/>
      <c r="F514" s="230" t="s">
        <v>962</v>
      </c>
      <c r="G514" s="228" t="s">
        <v>36</v>
      </c>
      <c r="H514" s="173"/>
      <c r="I514" s="173" t="s">
        <v>716</v>
      </c>
      <c r="J514" s="232"/>
      <c r="K514" s="232" t="s">
        <v>1125</v>
      </c>
      <c r="L514" s="232" t="s">
        <v>152</v>
      </c>
      <c r="M514" s="231" t="s">
        <v>1060</v>
      </c>
      <c r="N514" s="98" t="s">
        <v>40</v>
      </c>
      <c r="O514" s="173">
        <v>1</v>
      </c>
      <c r="P514" s="223"/>
      <c r="Q514" s="223"/>
    </row>
    <row r="515" spans="1:18" customHeight="1" ht="17.25" s="180" customFormat="1">
      <c r="A515" s="216">
        <v>78</v>
      </c>
      <c r="B515" s="224" t="s">
        <v>1126</v>
      </c>
      <c r="C515" s="170" t="s">
        <v>1058</v>
      </c>
      <c r="D515" s="225" t="s">
        <v>1127</v>
      </c>
      <c r="E515" s="229"/>
      <c r="F515" s="230" t="s">
        <v>962</v>
      </c>
      <c r="G515" s="228" t="s">
        <v>36</v>
      </c>
      <c r="H515" s="231">
        <v>10</v>
      </c>
      <c r="I515" s="232"/>
      <c r="J515" s="232"/>
      <c r="K515" s="232" t="s">
        <v>504</v>
      </c>
      <c r="L515" s="232" t="s">
        <v>1034</v>
      </c>
      <c r="M515" s="231" t="s">
        <v>1060</v>
      </c>
      <c r="N515" s="98" t="s">
        <v>40</v>
      </c>
      <c r="O515" s="231">
        <v>1</v>
      </c>
      <c r="P515" s="223"/>
      <c r="Q515" s="223"/>
    </row>
    <row r="516" spans="1:18" customHeight="1" ht="17.25" s="180" customFormat="1">
      <c r="A516" s="216">
        <v>79</v>
      </c>
      <c r="B516" s="224" t="s">
        <v>636</v>
      </c>
      <c r="C516" s="170" t="s">
        <v>1058</v>
      </c>
      <c r="D516" s="225" t="s">
        <v>1128</v>
      </c>
      <c r="E516" s="234" t="s">
        <v>962</v>
      </c>
      <c r="F516" s="231"/>
      <c r="G516" s="228" t="s">
        <v>36</v>
      </c>
      <c r="H516" s="231" t="s">
        <v>1117</v>
      </c>
      <c r="I516" s="232"/>
      <c r="J516" s="232"/>
      <c r="K516" s="232" t="s">
        <v>76</v>
      </c>
      <c r="L516" s="232" t="s">
        <v>1118</v>
      </c>
      <c r="M516" s="231" t="s">
        <v>1060</v>
      </c>
      <c r="N516" s="98" t="s">
        <v>40</v>
      </c>
      <c r="O516" s="173">
        <v>1</v>
      </c>
      <c r="P516" s="223"/>
      <c r="Q516" s="223"/>
    </row>
    <row r="517" spans="1:18" customHeight="1" ht="17.25" s="180" customFormat="1">
      <c r="A517" s="216">
        <v>80</v>
      </c>
      <c r="B517" s="224" t="s">
        <v>1129</v>
      </c>
      <c r="C517" s="170" t="s">
        <v>1058</v>
      </c>
      <c r="D517" s="225" t="s">
        <v>1130</v>
      </c>
      <c r="E517" s="229"/>
      <c r="F517" s="230" t="s">
        <v>962</v>
      </c>
      <c r="G517" s="228" t="s">
        <v>36</v>
      </c>
      <c r="H517" s="173"/>
      <c r="I517" s="173" t="s">
        <v>716</v>
      </c>
      <c r="J517" s="232"/>
      <c r="K517" s="232" t="s">
        <v>1131</v>
      </c>
      <c r="L517" s="232" t="s">
        <v>417</v>
      </c>
      <c r="M517" s="231" t="s">
        <v>1060</v>
      </c>
      <c r="N517" s="98" t="s">
        <v>40</v>
      </c>
      <c r="O517" s="231">
        <v>1</v>
      </c>
      <c r="P517" s="223"/>
      <c r="Q517" s="223"/>
    </row>
    <row r="518" spans="1:18" customHeight="1" ht="17.25" s="180" customFormat="1">
      <c r="A518" s="216">
        <v>81</v>
      </c>
      <c r="B518" s="224" t="s">
        <v>1132</v>
      </c>
      <c r="C518" s="170" t="s">
        <v>1058</v>
      </c>
      <c r="D518" s="225" t="s">
        <v>1133</v>
      </c>
      <c r="E518" s="234" t="s">
        <v>962</v>
      </c>
      <c r="F518" s="231"/>
      <c r="G518" s="228" t="s">
        <v>36</v>
      </c>
      <c r="H518" s="231" t="s">
        <v>1097</v>
      </c>
      <c r="I518" s="232"/>
      <c r="J518" s="232"/>
      <c r="K518" s="232" t="s">
        <v>1134</v>
      </c>
      <c r="L518" s="232" t="s">
        <v>1034</v>
      </c>
      <c r="M518" s="231" t="s">
        <v>1060</v>
      </c>
      <c r="N518" s="98" t="s">
        <v>40</v>
      </c>
      <c r="O518" s="173">
        <v>1</v>
      </c>
      <c r="P518" s="223"/>
      <c r="Q518" s="223"/>
    </row>
    <row r="519" spans="1:18" customHeight="1" ht="17.25" s="180" customFormat="1">
      <c r="A519" s="216">
        <v>82</v>
      </c>
      <c r="B519" s="235" t="s">
        <v>1135</v>
      </c>
      <c r="C519" s="236" t="s">
        <v>1058</v>
      </c>
      <c r="D519" s="237" t="s">
        <v>1013</v>
      </c>
      <c r="E519" s="238" t="s">
        <v>962</v>
      </c>
      <c r="F519" s="239"/>
      <c r="G519" s="240" t="s">
        <v>36</v>
      </c>
      <c r="H519" s="239" t="s">
        <v>1117</v>
      </c>
      <c r="I519" s="240"/>
      <c r="J519" s="240"/>
      <c r="K519" s="240" t="s">
        <v>89</v>
      </c>
      <c r="L519" s="232" t="s">
        <v>1118</v>
      </c>
      <c r="M519" s="239" t="s">
        <v>1060</v>
      </c>
      <c r="N519" s="98" t="s">
        <v>40</v>
      </c>
      <c r="O519" s="231">
        <v>1</v>
      </c>
      <c r="P519" s="241"/>
      <c r="Q519" s="223"/>
    </row>
    <row r="520" spans="1:18" customHeight="1" ht="17.25" s="180" customFormat="1">
      <c r="A520" s="216">
        <v>83</v>
      </c>
      <c r="B520" s="217" t="s">
        <v>1136</v>
      </c>
      <c r="C520" s="218" t="s">
        <v>1137</v>
      </c>
      <c r="D520" s="219" t="s">
        <v>1138</v>
      </c>
      <c r="E520" s="219"/>
      <c r="F520" s="219" t="s">
        <v>962</v>
      </c>
      <c r="G520" s="220" t="s">
        <v>36</v>
      </c>
      <c r="H520" s="220">
        <v>12</v>
      </c>
      <c r="I520" s="174"/>
      <c r="J520" s="174"/>
      <c r="K520" s="217" t="s">
        <v>292</v>
      </c>
      <c r="L520" s="217" t="s">
        <v>1139</v>
      </c>
      <c r="M520" s="220" t="s">
        <v>964</v>
      </c>
      <c r="N520" s="220" t="s">
        <v>965</v>
      </c>
      <c r="O520" s="220">
        <v>1</v>
      </c>
      <c r="P520" s="220"/>
      <c r="Q520" s="223"/>
    </row>
    <row r="521" spans="1:18" customHeight="1" ht="17.25" s="180" customFormat="1">
      <c r="A521" s="216">
        <v>84</v>
      </c>
      <c r="B521" s="217" t="s">
        <v>950</v>
      </c>
      <c r="C521" s="218" t="s">
        <v>1137</v>
      </c>
      <c r="D521" s="219" t="s">
        <v>1140</v>
      </c>
      <c r="E521" s="219" t="s">
        <v>962</v>
      </c>
      <c r="F521" s="219"/>
      <c r="G521" s="220" t="s">
        <v>36</v>
      </c>
      <c r="H521" s="220">
        <v>12</v>
      </c>
      <c r="I521" s="174"/>
      <c r="J521" s="174"/>
      <c r="K521" s="217" t="s">
        <v>268</v>
      </c>
      <c r="L521" s="217" t="s">
        <v>1139</v>
      </c>
      <c r="M521" s="220" t="s">
        <v>964</v>
      </c>
      <c r="N521" s="220" t="s">
        <v>965</v>
      </c>
      <c r="O521" s="220">
        <v>1</v>
      </c>
      <c r="P521" s="220"/>
      <c r="Q521" s="223"/>
    </row>
    <row r="522" spans="1:18" customHeight="1" ht="17.25" s="180" customFormat="1">
      <c r="A522" s="216">
        <v>85</v>
      </c>
      <c r="B522" s="217" t="s">
        <v>1061</v>
      </c>
      <c r="C522" s="218" t="s">
        <v>1137</v>
      </c>
      <c r="D522" s="219" t="s">
        <v>1064</v>
      </c>
      <c r="E522" s="219"/>
      <c r="F522" s="219" t="s">
        <v>962</v>
      </c>
      <c r="G522" s="220" t="s">
        <v>36</v>
      </c>
      <c r="H522" s="220">
        <v>12</v>
      </c>
      <c r="I522" s="174"/>
      <c r="J522" s="174"/>
      <c r="K522" s="217" t="s">
        <v>342</v>
      </c>
      <c r="L522" s="217" t="s">
        <v>1141</v>
      </c>
      <c r="M522" s="220" t="s">
        <v>964</v>
      </c>
      <c r="N522" s="220" t="s">
        <v>965</v>
      </c>
      <c r="O522" s="220">
        <v>1</v>
      </c>
      <c r="P522" s="220"/>
      <c r="Q522" s="223"/>
    </row>
    <row r="523" spans="1:18" customHeight="1" ht="17.25" s="180" customFormat="1">
      <c r="A523" s="216">
        <v>86</v>
      </c>
      <c r="B523" s="217" t="s">
        <v>475</v>
      </c>
      <c r="C523" s="218" t="s">
        <v>1137</v>
      </c>
      <c r="D523" s="219" t="s">
        <v>1142</v>
      </c>
      <c r="E523" s="219" t="s">
        <v>962</v>
      </c>
      <c r="F523" s="219"/>
      <c r="G523" s="220" t="s">
        <v>36</v>
      </c>
      <c r="H523" s="220">
        <v>12</v>
      </c>
      <c r="I523" s="174"/>
      <c r="J523" s="174"/>
      <c r="K523" s="217" t="s">
        <v>187</v>
      </c>
      <c r="L523" s="217" t="s">
        <v>1139</v>
      </c>
      <c r="M523" s="220" t="s">
        <v>964</v>
      </c>
      <c r="N523" s="220" t="s">
        <v>965</v>
      </c>
      <c r="O523" s="220">
        <v>1</v>
      </c>
      <c r="P523" s="220"/>
      <c r="Q523" s="223"/>
    </row>
    <row r="524" spans="1:18" customHeight="1" ht="17.25" s="180" customFormat="1">
      <c r="A524" s="216">
        <v>87</v>
      </c>
      <c r="B524" s="217" t="s">
        <v>1143</v>
      </c>
      <c r="C524" s="218" t="s">
        <v>1137</v>
      </c>
      <c r="D524" s="219" t="s">
        <v>1144</v>
      </c>
      <c r="E524" s="219" t="s">
        <v>962</v>
      </c>
      <c r="F524" s="219"/>
      <c r="G524" s="220" t="s">
        <v>36</v>
      </c>
      <c r="H524" s="220">
        <v>12</v>
      </c>
      <c r="I524" s="174"/>
      <c r="J524" s="174"/>
      <c r="K524" s="217" t="s">
        <v>302</v>
      </c>
      <c r="L524" s="217" t="s">
        <v>1139</v>
      </c>
      <c r="M524" s="220" t="s">
        <v>964</v>
      </c>
      <c r="N524" s="220" t="s">
        <v>965</v>
      </c>
      <c r="O524" s="220">
        <v>1</v>
      </c>
      <c r="P524" s="220"/>
      <c r="Q524" s="223"/>
    </row>
    <row r="525" spans="1:18" customHeight="1" ht="17.25" s="180" customFormat="1">
      <c r="A525" s="216">
        <v>88</v>
      </c>
      <c r="B525" s="217" t="s">
        <v>1145</v>
      </c>
      <c r="C525" s="218" t="s">
        <v>1137</v>
      </c>
      <c r="D525" s="219" t="s">
        <v>1146</v>
      </c>
      <c r="E525" s="219" t="s">
        <v>962</v>
      </c>
      <c r="F525" s="219"/>
      <c r="G525" s="220" t="s">
        <v>36</v>
      </c>
      <c r="H525" s="220">
        <v>12</v>
      </c>
      <c r="I525" s="174"/>
      <c r="J525" s="174"/>
      <c r="K525" s="217" t="s">
        <v>112</v>
      </c>
      <c r="L525" s="217" t="s">
        <v>1139</v>
      </c>
      <c r="M525" s="220" t="s">
        <v>964</v>
      </c>
      <c r="N525" s="220" t="s">
        <v>965</v>
      </c>
      <c r="O525" s="220">
        <v>1</v>
      </c>
      <c r="P525" s="220"/>
      <c r="Q525" s="223"/>
    </row>
    <row r="526" spans="1:18" customHeight="1" ht="17.25" s="180" customFormat="1">
      <c r="A526" s="216">
        <v>89</v>
      </c>
      <c r="B526" s="217" t="s">
        <v>1145</v>
      </c>
      <c r="C526" s="218" t="s">
        <v>1137</v>
      </c>
      <c r="D526" s="219" t="s">
        <v>1147</v>
      </c>
      <c r="E526" s="219" t="s">
        <v>962</v>
      </c>
      <c r="F526" s="219"/>
      <c r="G526" s="220" t="s">
        <v>36</v>
      </c>
      <c r="H526" s="220">
        <v>12</v>
      </c>
      <c r="I526" s="174"/>
      <c r="J526" s="174"/>
      <c r="K526" s="217" t="s">
        <v>128</v>
      </c>
      <c r="L526" s="217" t="s">
        <v>1139</v>
      </c>
      <c r="M526" s="220" t="s">
        <v>964</v>
      </c>
      <c r="N526" s="220" t="s">
        <v>965</v>
      </c>
      <c r="O526" s="220">
        <v>1</v>
      </c>
      <c r="P526" s="220"/>
      <c r="Q526" s="223"/>
    </row>
    <row r="527" spans="1:18" customHeight="1" ht="17.25" s="180" customFormat="1">
      <c r="A527" s="216">
        <v>90</v>
      </c>
      <c r="B527" s="217" t="s">
        <v>1108</v>
      </c>
      <c r="C527" s="218" t="s">
        <v>1137</v>
      </c>
      <c r="D527" s="219" t="s">
        <v>1148</v>
      </c>
      <c r="E527" s="219" t="s">
        <v>962</v>
      </c>
      <c r="F527" s="219"/>
      <c r="G527" s="220" t="s">
        <v>36</v>
      </c>
      <c r="H527" s="220">
        <v>10</v>
      </c>
      <c r="I527" s="174"/>
      <c r="J527" s="174"/>
      <c r="K527" s="217" t="s">
        <v>886</v>
      </c>
      <c r="L527" s="217" t="s">
        <v>1149</v>
      </c>
      <c r="M527" s="220" t="s">
        <v>964</v>
      </c>
      <c r="N527" s="220" t="s">
        <v>965</v>
      </c>
      <c r="O527" s="220">
        <v>1</v>
      </c>
      <c r="P527" s="220"/>
      <c r="Q527" s="223"/>
    </row>
    <row r="528" spans="1:18" customHeight="1" ht="17.25" s="180" customFormat="1">
      <c r="A528" s="216">
        <v>91</v>
      </c>
      <c r="B528" s="217" t="s">
        <v>762</v>
      </c>
      <c r="C528" s="218" t="s">
        <v>1137</v>
      </c>
      <c r="D528" s="219" t="s">
        <v>1150</v>
      </c>
      <c r="E528" s="219"/>
      <c r="F528" s="219" t="s">
        <v>962</v>
      </c>
      <c r="G528" s="220" t="s">
        <v>36</v>
      </c>
      <c r="H528" s="220">
        <v>12</v>
      </c>
      <c r="I528" s="174"/>
      <c r="J528" s="174"/>
      <c r="K528" s="217" t="s">
        <v>112</v>
      </c>
      <c r="L528" s="217" t="s">
        <v>1139</v>
      </c>
      <c r="M528" s="220" t="s">
        <v>964</v>
      </c>
      <c r="N528" s="220" t="s">
        <v>965</v>
      </c>
      <c r="O528" s="220">
        <v>1</v>
      </c>
      <c r="P528" s="220"/>
      <c r="Q528" s="223"/>
    </row>
    <row r="529" spans="1:18" customHeight="1" ht="17.25" s="180" customFormat="1">
      <c r="A529" s="216">
        <v>92</v>
      </c>
      <c r="B529" s="217" t="s">
        <v>762</v>
      </c>
      <c r="C529" s="218" t="s">
        <v>1137</v>
      </c>
      <c r="D529" s="219" t="s">
        <v>1038</v>
      </c>
      <c r="E529" s="219"/>
      <c r="F529" s="219" t="s">
        <v>962</v>
      </c>
      <c r="G529" s="220" t="s">
        <v>36</v>
      </c>
      <c r="H529" s="220">
        <v>12</v>
      </c>
      <c r="I529" s="174"/>
      <c r="J529" s="174"/>
      <c r="K529" s="217" t="s">
        <v>286</v>
      </c>
      <c r="L529" s="217" t="s">
        <v>1139</v>
      </c>
      <c r="M529" s="220" t="s">
        <v>964</v>
      </c>
      <c r="N529" s="220" t="s">
        <v>965</v>
      </c>
      <c r="O529" s="220">
        <v>1</v>
      </c>
      <c r="P529" s="220"/>
      <c r="Q529" s="223"/>
    </row>
    <row r="530" spans="1:18" customHeight="1" ht="17.25" s="180" customFormat="1">
      <c r="A530" s="216">
        <v>93</v>
      </c>
      <c r="B530" s="217" t="s">
        <v>603</v>
      </c>
      <c r="C530" s="218" t="s">
        <v>1137</v>
      </c>
      <c r="D530" s="219" t="s">
        <v>967</v>
      </c>
      <c r="E530" s="219"/>
      <c r="F530" s="219" t="s">
        <v>962</v>
      </c>
      <c r="G530" s="220" t="s">
        <v>36</v>
      </c>
      <c r="H530" s="220">
        <v>18</v>
      </c>
      <c r="I530" s="174"/>
      <c r="J530" s="174"/>
      <c r="K530" s="217" t="s">
        <v>907</v>
      </c>
      <c r="L530" s="217" t="s">
        <v>1151</v>
      </c>
      <c r="M530" s="220" t="s">
        <v>964</v>
      </c>
      <c r="N530" s="220" t="s">
        <v>965</v>
      </c>
      <c r="O530" s="220">
        <v>1</v>
      </c>
      <c r="P530" s="220"/>
      <c r="Q530" s="223"/>
    </row>
    <row r="531" spans="1:18" customHeight="1" ht="17.25" s="180" customFormat="1">
      <c r="A531" s="216">
        <v>94</v>
      </c>
      <c r="B531" s="217" t="s">
        <v>1152</v>
      </c>
      <c r="C531" s="218" t="s">
        <v>1137</v>
      </c>
      <c r="D531" s="219" t="s">
        <v>1153</v>
      </c>
      <c r="E531" s="219"/>
      <c r="F531" s="219" t="s">
        <v>962</v>
      </c>
      <c r="G531" s="220" t="s">
        <v>36</v>
      </c>
      <c r="H531" s="220">
        <v>12</v>
      </c>
      <c r="I531" s="174"/>
      <c r="J531" s="174"/>
      <c r="K531" s="217" t="s">
        <v>1154</v>
      </c>
      <c r="L531" s="217" t="s">
        <v>1139</v>
      </c>
      <c r="M531" s="220" t="s">
        <v>964</v>
      </c>
      <c r="N531" s="220" t="s">
        <v>965</v>
      </c>
      <c r="O531" s="220">
        <v>1</v>
      </c>
      <c r="P531" s="220"/>
      <c r="Q531" s="223"/>
    </row>
    <row r="532" spans="1:18" customHeight="1" ht="17.25" s="180" customFormat="1">
      <c r="A532" s="216">
        <v>95</v>
      </c>
      <c r="B532" s="217" t="s">
        <v>1155</v>
      </c>
      <c r="C532" s="218" t="s">
        <v>1137</v>
      </c>
      <c r="D532" s="219" t="s">
        <v>1156</v>
      </c>
      <c r="E532" s="219"/>
      <c r="F532" s="219" t="s">
        <v>962</v>
      </c>
      <c r="G532" s="220" t="s">
        <v>36</v>
      </c>
      <c r="H532" s="220">
        <v>14</v>
      </c>
      <c r="I532" s="174"/>
      <c r="J532" s="174"/>
      <c r="K532" s="217" t="s">
        <v>1157</v>
      </c>
      <c r="L532" s="217" t="s">
        <v>1158</v>
      </c>
      <c r="M532" s="220" t="s">
        <v>964</v>
      </c>
      <c r="N532" s="220" t="s">
        <v>965</v>
      </c>
      <c r="O532" s="220">
        <v>1</v>
      </c>
      <c r="P532" s="220"/>
      <c r="Q532" s="223"/>
    </row>
    <row r="533" spans="1:18" customHeight="1" ht="17.25" s="180" customFormat="1">
      <c r="A533" s="216">
        <v>96</v>
      </c>
      <c r="B533" s="217" t="s">
        <v>1159</v>
      </c>
      <c r="C533" s="218" t="s">
        <v>1137</v>
      </c>
      <c r="D533" s="219" t="s">
        <v>1160</v>
      </c>
      <c r="E533" s="219"/>
      <c r="F533" s="219" t="s">
        <v>962</v>
      </c>
      <c r="G533" s="220" t="s">
        <v>36</v>
      </c>
      <c r="H533" s="220">
        <v>18</v>
      </c>
      <c r="I533" s="174"/>
      <c r="J533" s="174"/>
      <c r="K533" s="217" t="s">
        <v>414</v>
      </c>
      <c r="L533" s="217" t="s">
        <v>1151</v>
      </c>
      <c r="M533" s="220" t="s">
        <v>964</v>
      </c>
      <c r="N533" s="220" t="s">
        <v>965</v>
      </c>
      <c r="O533" s="220">
        <v>1</v>
      </c>
      <c r="P533" s="220"/>
      <c r="Q533" s="223"/>
    </row>
    <row r="534" spans="1:18" customHeight="1" ht="17.25" s="180" customFormat="1">
      <c r="A534" s="216">
        <v>97</v>
      </c>
      <c r="B534" s="217" t="s">
        <v>1161</v>
      </c>
      <c r="C534" s="218" t="s">
        <v>1137</v>
      </c>
      <c r="D534" s="219" t="s">
        <v>1162</v>
      </c>
      <c r="E534" s="219" t="s">
        <v>962</v>
      </c>
      <c r="F534" s="219"/>
      <c r="G534" s="220" t="s">
        <v>36</v>
      </c>
      <c r="H534" s="220">
        <v>10</v>
      </c>
      <c r="I534" s="174"/>
      <c r="J534" s="174"/>
      <c r="K534" s="217" t="s">
        <v>187</v>
      </c>
      <c r="L534" s="217" t="s">
        <v>1149</v>
      </c>
      <c r="M534" s="220" t="s">
        <v>964</v>
      </c>
      <c r="N534" s="220" t="s">
        <v>965</v>
      </c>
      <c r="O534" s="220">
        <v>1</v>
      </c>
      <c r="P534" s="220"/>
      <c r="Q534" s="223"/>
    </row>
    <row r="535" spans="1:18" customHeight="1" ht="17.25" s="180" customFormat="1">
      <c r="A535" s="216">
        <v>98</v>
      </c>
      <c r="B535" s="217" t="s">
        <v>342</v>
      </c>
      <c r="C535" s="218" t="s">
        <v>1137</v>
      </c>
      <c r="D535" s="219" t="s">
        <v>1163</v>
      </c>
      <c r="E535" s="219" t="s">
        <v>962</v>
      </c>
      <c r="F535" s="219"/>
      <c r="G535" s="220" t="s">
        <v>36</v>
      </c>
      <c r="H535" s="220">
        <v>14</v>
      </c>
      <c r="I535" s="174"/>
      <c r="J535" s="174"/>
      <c r="K535" s="217" t="s">
        <v>266</v>
      </c>
      <c r="L535" s="217" t="s">
        <v>1158</v>
      </c>
      <c r="M535" s="220" t="s">
        <v>964</v>
      </c>
      <c r="N535" s="220" t="s">
        <v>965</v>
      </c>
      <c r="O535" s="220">
        <v>1</v>
      </c>
      <c r="P535" s="220"/>
      <c r="Q535" s="223"/>
    </row>
    <row r="536" spans="1:18" customHeight="1" ht="17.25" s="180" customFormat="1">
      <c r="A536" s="216">
        <v>99</v>
      </c>
      <c r="B536" s="217" t="s">
        <v>681</v>
      </c>
      <c r="C536" s="218" t="s">
        <v>1137</v>
      </c>
      <c r="D536" s="219" t="s">
        <v>1164</v>
      </c>
      <c r="E536" s="219"/>
      <c r="F536" s="219" t="s">
        <v>962</v>
      </c>
      <c r="G536" s="220" t="s">
        <v>36</v>
      </c>
      <c r="H536" s="220">
        <v>12</v>
      </c>
      <c r="I536" s="174"/>
      <c r="J536" s="174"/>
      <c r="K536" s="217" t="s">
        <v>167</v>
      </c>
      <c r="L536" s="217" t="s">
        <v>1139</v>
      </c>
      <c r="M536" s="220" t="s">
        <v>964</v>
      </c>
      <c r="N536" s="220" t="s">
        <v>965</v>
      </c>
      <c r="O536" s="220">
        <v>1</v>
      </c>
      <c r="P536" s="220"/>
      <c r="Q536" s="223"/>
    </row>
    <row r="537" spans="1:18" customHeight="1" ht="17.25" s="180" customFormat="1">
      <c r="A537" s="216">
        <v>100</v>
      </c>
      <c r="B537" s="217" t="s">
        <v>851</v>
      </c>
      <c r="C537" s="218" t="s">
        <v>1137</v>
      </c>
      <c r="D537" s="219" t="s">
        <v>1165</v>
      </c>
      <c r="E537" s="219"/>
      <c r="F537" s="219" t="s">
        <v>962</v>
      </c>
      <c r="G537" s="220" t="s">
        <v>36</v>
      </c>
      <c r="H537" s="220">
        <v>12</v>
      </c>
      <c r="I537" s="174"/>
      <c r="J537" s="174"/>
      <c r="K537" s="217" t="s">
        <v>312</v>
      </c>
      <c r="L537" s="217" t="s">
        <v>1139</v>
      </c>
      <c r="M537" s="220" t="s">
        <v>964</v>
      </c>
      <c r="N537" s="220" t="s">
        <v>965</v>
      </c>
      <c r="O537" s="220">
        <v>1</v>
      </c>
      <c r="P537" s="220"/>
      <c r="Q537" s="223"/>
    </row>
    <row r="538" spans="1:18" customHeight="1" ht="17.25" s="180" customFormat="1">
      <c r="A538" s="216">
        <v>101</v>
      </c>
      <c r="B538" s="217" t="s">
        <v>851</v>
      </c>
      <c r="C538" s="218" t="s">
        <v>1137</v>
      </c>
      <c r="D538" s="219" t="s">
        <v>1166</v>
      </c>
      <c r="E538" s="219"/>
      <c r="F538" s="219" t="s">
        <v>962</v>
      </c>
      <c r="G538" s="220" t="s">
        <v>36</v>
      </c>
      <c r="H538" s="220">
        <v>12</v>
      </c>
      <c r="I538" s="174"/>
      <c r="J538" s="174"/>
      <c r="K538" s="217" t="s">
        <v>737</v>
      </c>
      <c r="L538" s="217" t="s">
        <v>1139</v>
      </c>
      <c r="M538" s="220" t="s">
        <v>964</v>
      </c>
      <c r="N538" s="220" t="s">
        <v>965</v>
      </c>
      <c r="O538" s="220">
        <v>1</v>
      </c>
      <c r="P538" s="220"/>
      <c r="Q538" s="223"/>
    </row>
    <row r="539" spans="1:18" customHeight="1" ht="17.25" s="180" customFormat="1">
      <c r="A539" s="216">
        <v>102</v>
      </c>
      <c r="B539" s="217" t="s">
        <v>1167</v>
      </c>
      <c r="C539" s="218" t="s">
        <v>1137</v>
      </c>
      <c r="D539" s="219" t="s">
        <v>1166</v>
      </c>
      <c r="E539" s="219"/>
      <c r="F539" s="219" t="s">
        <v>962</v>
      </c>
      <c r="G539" s="220" t="s">
        <v>36</v>
      </c>
      <c r="H539" s="220">
        <v>14</v>
      </c>
      <c r="I539" s="174"/>
      <c r="J539" s="174"/>
      <c r="K539" s="217" t="s">
        <v>1168</v>
      </c>
      <c r="L539" s="217" t="s">
        <v>1158</v>
      </c>
      <c r="M539" s="220" t="s">
        <v>964</v>
      </c>
      <c r="N539" s="220" t="s">
        <v>965</v>
      </c>
      <c r="O539" s="220">
        <v>1</v>
      </c>
      <c r="P539" s="220"/>
      <c r="Q539" s="223"/>
    </row>
    <row r="540" spans="1:18" customHeight="1" ht="17.25" s="180" customFormat="1">
      <c r="A540" s="216">
        <v>103</v>
      </c>
      <c r="B540" s="217" t="s">
        <v>1169</v>
      </c>
      <c r="C540" s="218" t="s">
        <v>1137</v>
      </c>
      <c r="D540" s="219" t="s">
        <v>1170</v>
      </c>
      <c r="E540" s="219" t="s">
        <v>962</v>
      </c>
      <c r="F540" s="219"/>
      <c r="G540" s="220" t="s">
        <v>36</v>
      </c>
      <c r="H540" s="220">
        <v>10</v>
      </c>
      <c r="I540" s="174"/>
      <c r="J540" s="174"/>
      <c r="K540" s="217" t="s">
        <v>1171</v>
      </c>
      <c r="L540" s="217" t="s">
        <v>1149</v>
      </c>
      <c r="M540" s="220" t="s">
        <v>964</v>
      </c>
      <c r="N540" s="220" t="s">
        <v>965</v>
      </c>
      <c r="O540" s="220">
        <v>1</v>
      </c>
      <c r="P540" s="220"/>
      <c r="Q540" s="223"/>
    </row>
    <row r="541" spans="1:18" customHeight="1" ht="17.25" s="180" customFormat="1">
      <c r="A541" s="216">
        <v>104</v>
      </c>
      <c r="B541" s="217" t="s">
        <v>943</v>
      </c>
      <c r="C541" s="218" t="s">
        <v>1137</v>
      </c>
      <c r="D541" s="219" t="s">
        <v>1144</v>
      </c>
      <c r="E541" s="219" t="s">
        <v>962</v>
      </c>
      <c r="F541" s="219"/>
      <c r="G541" s="220" t="s">
        <v>36</v>
      </c>
      <c r="H541" s="220">
        <v>12</v>
      </c>
      <c r="I541" s="174"/>
      <c r="J541" s="174"/>
      <c r="K541" s="217" t="s">
        <v>252</v>
      </c>
      <c r="L541" s="217" t="s">
        <v>1139</v>
      </c>
      <c r="M541" s="220" t="s">
        <v>964</v>
      </c>
      <c r="N541" s="220" t="s">
        <v>965</v>
      </c>
      <c r="O541" s="220">
        <v>1</v>
      </c>
      <c r="P541" s="220"/>
      <c r="Q541" s="223"/>
    </row>
    <row r="542" spans="1:18" customHeight="1" ht="17.25" s="180" customFormat="1">
      <c r="A542" s="216">
        <v>105</v>
      </c>
      <c r="B542" s="217" t="s">
        <v>1172</v>
      </c>
      <c r="C542" s="218" t="s">
        <v>1137</v>
      </c>
      <c r="D542" s="219" t="s">
        <v>1173</v>
      </c>
      <c r="E542" s="219"/>
      <c r="F542" s="219" t="s">
        <v>962</v>
      </c>
      <c r="G542" s="220" t="s">
        <v>36</v>
      </c>
      <c r="H542" s="220">
        <v>12</v>
      </c>
      <c r="I542" s="174"/>
      <c r="J542" s="174"/>
      <c r="K542" s="217" t="s">
        <v>644</v>
      </c>
      <c r="L542" s="217" t="s">
        <v>1139</v>
      </c>
      <c r="M542" s="220" t="s">
        <v>964</v>
      </c>
      <c r="N542" s="220" t="s">
        <v>965</v>
      </c>
      <c r="O542" s="220">
        <v>1</v>
      </c>
      <c r="P542" s="220"/>
      <c r="Q542" s="223"/>
    </row>
    <row r="543" spans="1:18" customHeight="1" ht="17.25" s="180" customFormat="1">
      <c r="A543" s="216">
        <v>106</v>
      </c>
      <c r="B543" s="217" t="s">
        <v>1174</v>
      </c>
      <c r="C543" s="218" t="s">
        <v>1137</v>
      </c>
      <c r="D543" s="219" t="s">
        <v>1175</v>
      </c>
      <c r="E543" s="219" t="s">
        <v>962</v>
      </c>
      <c r="F543" s="219"/>
      <c r="G543" s="220" t="s">
        <v>36</v>
      </c>
      <c r="H543" s="220">
        <v>18</v>
      </c>
      <c r="I543" s="174"/>
      <c r="J543" s="174"/>
      <c r="K543" s="217" t="s">
        <v>843</v>
      </c>
      <c r="L543" s="217" t="s">
        <v>1151</v>
      </c>
      <c r="M543" s="220" t="s">
        <v>964</v>
      </c>
      <c r="N543" s="220" t="s">
        <v>965</v>
      </c>
      <c r="O543" s="220">
        <v>1</v>
      </c>
      <c r="P543" s="220"/>
      <c r="Q543" s="223"/>
    </row>
    <row r="544" spans="1:18" customHeight="1" ht="17.25" s="180" customFormat="1">
      <c r="A544" s="216">
        <v>107</v>
      </c>
      <c r="B544" s="217" t="s">
        <v>923</v>
      </c>
      <c r="C544" s="218" t="s">
        <v>1137</v>
      </c>
      <c r="D544" s="219" t="s">
        <v>974</v>
      </c>
      <c r="E544" s="219"/>
      <c r="F544" s="219" t="s">
        <v>962</v>
      </c>
      <c r="G544" s="220" t="s">
        <v>36</v>
      </c>
      <c r="H544" s="220">
        <v>12</v>
      </c>
      <c r="I544" s="174"/>
      <c r="J544" s="174"/>
      <c r="K544" s="217" t="s">
        <v>158</v>
      </c>
      <c r="L544" s="217" t="s">
        <v>1141</v>
      </c>
      <c r="M544" s="220" t="s">
        <v>964</v>
      </c>
      <c r="N544" s="220" t="s">
        <v>965</v>
      </c>
      <c r="O544" s="220">
        <v>1</v>
      </c>
      <c r="P544" s="220"/>
      <c r="Q544" s="223"/>
    </row>
    <row r="545" spans="1:18" customHeight="1" ht="17.25" s="180" customFormat="1">
      <c r="A545" s="216">
        <v>108</v>
      </c>
      <c r="B545" s="217" t="s">
        <v>859</v>
      </c>
      <c r="C545" s="218" t="s">
        <v>1137</v>
      </c>
      <c r="D545" s="219" t="s">
        <v>1071</v>
      </c>
      <c r="E545" s="219"/>
      <c r="F545" s="219" t="s">
        <v>962</v>
      </c>
      <c r="G545" s="220" t="s">
        <v>36</v>
      </c>
      <c r="H545" s="220">
        <v>12</v>
      </c>
      <c r="I545" s="174"/>
      <c r="J545" s="174"/>
      <c r="K545" s="217" t="s">
        <v>167</v>
      </c>
      <c r="L545" s="217" t="s">
        <v>1139</v>
      </c>
      <c r="M545" s="220" t="s">
        <v>964</v>
      </c>
      <c r="N545" s="220" t="s">
        <v>965</v>
      </c>
      <c r="O545" s="220">
        <v>1</v>
      </c>
      <c r="P545" s="220"/>
      <c r="Q545" s="223"/>
    </row>
    <row r="546" spans="1:18" customHeight="1" ht="17.25" s="180" customFormat="1">
      <c r="A546" s="216">
        <v>109</v>
      </c>
      <c r="B546" s="217" t="s">
        <v>1176</v>
      </c>
      <c r="C546" s="218" t="s">
        <v>1137</v>
      </c>
      <c r="D546" s="219" t="s">
        <v>1177</v>
      </c>
      <c r="E546" s="219" t="s">
        <v>962</v>
      </c>
      <c r="F546" s="219"/>
      <c r="G546" s="220" t="s">
        <v>36</v>
      </c>
      <c r="H546" s="220">
        <v>12</v>
      </c>
      <c r="I546" s="174"/>
      <c r="J546" s="174"/>
      <c r="K546" s="217" t="s">
        <v>42</v>
      </c>
      <c r="L546" s="217" t="s">
        <v>1139</v>
      </c>
      <c r="M546" s="220" t="s">
        <v>964</v>
      </c>
      <c r="N546" s="220" t="s">
        <v>965</v>
      </c>
      <c r="O546" s="220">
        <v>1</v>
      </c>
      <c r="P546" s="220"/>
      <c r="Q546" s="223"/>
    </row>
    <row r="547" spans="1:18" customHeight="1" ht="17.25" s="180" customFormat="1">
      <c r="A547" s="216">
        <v>110</v>
      </c>
      <c r="B547" s="217" t="s">
        <v>1178</v>
      </c>
      <c r="C547" s="218" t="s">
        <v>1137</v>
      </c>
      <c r="D547" s="219" t="s">
        <v>1138</v>
      </c>
      <c r="E547" s="219"/>
      <c r="F547" s="219" t="s">
        <v>962</v>
      </c>
      <c r="G547" s="220" t="s">
        <v>36</v>
      </c>
      <c r="H547" s="220">
        <v>12</v>
      </c>
      <c r="I547" s="174"/>
      <c r="J547" s="174"/>
      <c r="K547" s="217" t="s">
        <v>1179</v>
      </c>
      <c r="L547" s="217" t="s">
        <v>1139</v>
      </c>
      <c r="M547" s="220" t="s">
        <v>964</v>
      </c>
      <c r="N547" s="220" t="s">
        <v>965</v>
      </c>
      <c r="O547" s="220">
        <v>1</v>
      </c>
      <c r="P547" s="220"/>
      <c r="Q547" s="223"/>
    </row>
    <row r="548" spans="1:18" customHeight="1" ht="17.25" s="180" customFormat="1">
      <c r="A548" s="216">
        <v>111</v>
      </c>
      <c r="B548" s="217" t="s">
        <v>353</v>
      </c>
      <c r="C548" s="218" t="s">
        <v>1137</v>
      </c>
      <c r="D548" s="219" t="s">
        <v>1180</v>
      </c>
      <c r="E548" s="219"/>
      <c r="F548" s="219" t="s">
        <v>962</v>
      </c>
      <c r="G548" s="220" t="s">
        <v>36</v>
      </c>
      <c r="H548" s="220">
        <v>12</v>
      </c>
      <c r="I548" s="174"/>
      <c r="J548" s="174"/>
      <c r="K548" s="217" t="s">
        <v>1181</v>
      </c>
      <c r="L548" s="217" t="s">
        <v>1149</v>
      </c>
      <c r="M548" s="220" t="s">
        <v>964</v>
      </c>
      <c r="N548" s="220" t="s">
        <v>965</v>
      </c>
      <c r="O548" s="220">
        <v>1</v>
      </c>
      <c r="P548" s="220"/>
      <c r="Q548" s="223"/>
    </row>
    <row r="549" spans="1:18" customHeight="1" ht="17.25" s="180" customFormat="1">
      <c r="A549" s="216">
        <v>112</v>
      </c>
      <c r="B549" s="217" t="s">
        <v>1182</v>
      </c>
      <c r="C549" s="218" t="s">
        <v>1137</v>
      </c>
      <c r="D549" s="219" t="s">
        <v>1054</v>
      </c>
      <c r="E549" s="219"/>
      <c r="F549" s="219" t="s">
        <v>962</v>
      </c>
      <c r="G549" s="220" t="s">
        <v>36</v>
      </c>
      <c r="H549" s="220">
        <v>12</v>
      </c>
      <c r="I549" s="174"/>
      <c r="J549" s="174"/>
      <c r="K549" s="217" t="s">
        <v>284</v>
      </c>
      <c r="L549" s="217" t="s">
        <v>1139</v>
      </c>
      <c r="M549" s="220" t="s">
        <v>964</v>
      </c>
      <c r="N549" s="220" t="s">
        <v>965</v>
      </c>
      <c r="O549" s="220">
        <v>1</v>
      </c>
      <c r="P549" s="220"/>
      <c r="Q549" s="223"/>
    </row>
    <row r="550" spans="1:18" customHeight="1" ht="17.25" s="180" customFormat="1">
      <c r="A550" s="216">
        <v>113</v>
      </c>
      <c r="B550" s="217" t="s">
        <v>1183</v>
      </c>
      <c r="C550" s="218" t="s">
        <v>1137</v>
      </c>
      <c r="D550" s="219" t="s">
        <v>1153</v>
      </c>
      <c r="E550" s="219"/>
      <c r="F550" s="219" t="s">
        <v>962</v>
      </c>
      <c r="G550" s="220" t="s">
        <v>36</v>
      </c>
      <c r="H550" s="220">
        <v>12</v>
      </c>
      <c r="I550" s="174"/>
      <c r="J550" s="174"/>
      <c r="K550" s="217" t="s">
        <v>1134</v>
      </c>
      <c r="L550" s="217" t="s">
        <v>1141</v>
      </c>
      <c r="M550" s="220" t="s">
        <v>964</v>
      </c>
      <c r="N550" s="220" t="s">
        <v>965</v>
      </c>
      <c r="O550" s="220">
        <v>1</v>
      </c>
      <c r="P550" s="220"/>
      <c r="Q550" s="223"/>
    </row>
    <row r="551" spans="1:18" customHeight="1" ht="17.25" s="180" customFormat="1">
      <c r="A551" s="216">
        <v>114</v>
      </c>
      <c r="B551" s="217" t="s">
        <v>1183</v>
      </c>
      <c r="C551" s="218" t="s">
        <v>1137</v>
      </c>
      <c r="D551" s="219" t="s">
        <v>1184</v>
      </c>
      <c r="E551" s="219"/>
      <c r="F551" s="219" t="s">
        <v>962</v>
      </c>
      <c r="G551" s="220" t="s">
        <v>36</v>
      </c>
      <c r="H551" s="220">
        <v>12</v>
      </c>
      <c r="I551" s="174"/>
      <c r="J551" s="174"/>
      <c r="K551" s="217" t="s">
        <v>252</v>
      </c>
      <c r="L551" s="217" t="s">
        <v>1139</v>
      </c>
      <c r="M551" s="220" t="s">
        <v>964</v>
      </c>
      <c r="N551" s="220" t="s">
        <v>965</v>
      </c>
      <c r="O551" s="220">
        <v>1</v>
      </c>
      <c r="P551" s="220"/>
      <c r="Q551" s="223"/>
    </row>
    <row r="552" spans="1:18" customHeight="1" ht="17.25" s="180" customFormat="1">
      <c r="A552" s="216">
        <v>115</v>
      </c>
      <c r="B552" s="217" t="s">
        <v>650</v>
      </c>
      <c r="C552" s="218" t="s">
        <v>1137</v>
      </c>
      <c r="D552" s="219" t="s">
        <v>1140</v>
      </c>
      <c r="E552" s="219"/>
      <c r="F552" s="219" t="s">
        <v>962</v>
      </c>
      <c r="G552" s="220" t="s">
        <v>36</v>
      </c>
      <c r="H552" s="220">
        <v>12</v>
      </c>
      <c r="I552" s="174"/>
      <c r="J552" s="174"/>
      <c r="K552" s="217" t="s">
        <v>1154</v>
      </c>
      <c r="L552" s="217" t="s">
        <v>1139</v>
      </c>
      <c r="M552" s="220" t="s">
        <v>964</v>
      </c>
      <c r="N552" s="220" t="s">
        <v>965</v>
      </c>
      <c r="O552" s="220">
        <v>1</v>
      </c>
      <c r="P552" s="220"/>
      <c r="Q552" s="223"/>
    </row>
    <row r="553" spans="1:18" customHeight="1" ht="17.25" s="180" customFormat="1">
      <c r="A553" s="216">
        <v>116</v>
      </c>
      <c r="B553" s="217" t="s">
        <v>1185</v>
      </c>
      <c r="C553" s="218" t="s">
        <v>1137</v>
      </c>
      <c r="D553" s="219" t="s">
        <v>1186</v>
      </c>
      <c r="E553" s="219"/>
      <c r="F553" s="219" t="s">
        <v>962</v>
      </c>
      <c r="G553" s="220" t="s">
        <v>36</v>
      </c>
      <c r="H553" s="220">
        <v>14</v>
      </c>
      <c r="I553" s="174"/>
      <c r="J553" s="174"/>
      <c r="K553" s="217" t="s">
        <v>1187</v>
      </c>
      <c r="L553" s="217" t="s">
        <v>1158</v>
      </c>
      <c r="M553" s="220" t="s">
        <v>964</v>
      </c>
      <c r="N553" s="220" t="s">
        <v>965</v>
      </c>
      <c r="O553" s="220">
        <v>1</v>
      </c>
      <c r="P553" s="220"/>
      <c r="Q553" s="223"/>
    </row>
    <row r="554" spans="1:18" customHeight="1" ht="17.25" s="180" customFormat="1">
      <c r="A554" s="216">
        <v>117</v>
      </c>
      <c r="B554" s="217" t="s">
        <v>1188</v>
      </c>
      <c r="C554" s="218" t="s">
        <v>1137</v>
      </c>
      <c r="D554" s="219" t="s">
        <v>1189</v>
      </c>
      <c r="E554" s="219"/>
      <c r="F554" s="219" t="s">
        <v>962</v>
      </c>
      <c r="G554" s="220" t="s">
        <v>36</v>
      </c>
      <c r="H554" s="220">
        <v>18</v>
      </c>
      <c r="I554" s="174"/>
      <c r="J554" s="174"/>
      <c r="K554" s="217" t="s">
        <v>317</v>
      </c>
      <c r="L554" s="217" t="s">
        <v>1151</v>
      </c>
      <c r="M554" s="220" t="s">
        <v>964</v>
      </c>
      <c r="N554" s="220" t="s">
        <v>965</v>
      </c>
      <c r="O554" s="220">
        <v>1</v>
      </c>
      <c r="P554" s="220"/>
      <c r="Q554" s="223"/>
    </row>
    <row r="555" spans="1:18" customHeight="1" ht="17.25" s="180" customFormat="1">
      <c r="A555" s="216">
        <v>118</v>
      </c>
      <c r="B555" s="217" t="s">
        <v>105</v>
      </c>
      <c r="C555" s="218" t="s">
        <v>1137</v>
      </c>
      <c r="D555" s="219" t="s">
        <v>1153</v>
      </c>
      <c r="E555" s="219" t="s">
        <v>962</v>
      </c>
      <c r="F555" s="219"/>
      <c r="G555" s="220" t="s">
        <v>36</v>
      </c>
      <c r="H555" s="220">
        <v>10</v>
      </c>
      <c r="I555" s="174"/>
      <c r="J555" s="174"/>
      <c r="K555" s="217" t="s">
        <v>542</v>
      </c>
      <c r="L555" s="217" t="s">
        <v>1149</v>
      </c>
      <c r="M555" s="220" t="s">
        <v>964</v>
      </c>
      <c r="N555" s="220" t="s">
        <v>965</v>
      </c>
      <c r="O555" s="220">
        <v>1</v>
      </c>
      <c r="P555" s="220"/>
      <c r="Q555" s="223"/>
    </row>
    <row r="556" spans="1:18" customHeight="1" ht="17.25" s="180" customFormat="1">
      <c r="A556" s="216">
        <v>119</v>
      </c>
      <c r="B556" s="217" t="s">
        <v>592</v>
      </c>
      <c r="C556" s="218" t="s">
        <v>1137</v>
      </c>
      <c r="D556" s="219" t="s">
        <v>1190</v>
      </c>
      <c r="E556" s="219" t="s">
        <v>962</v>
      </c>
      <c r="F556" s="219"/>
      <c r="G556" s="220" t="s">
        <v>36</v>
      </c>
      <c r="H556" s="220">
        <v>18</v>
      </c>
      <c r="I556" s="174"/>
      <c r="J556" s="174"/>
      <c r="K556" s="242" t="s">
        <v>1191</v>
      </c>
      <c r="L556" s="217" t="s">
        <v>1151</v>
      </c>
      <c r="M556" s="220" t="s">
        <v>964</v>
      </c>
      <c r="N556" s="220" t="s">
        <v>965</v>
      </c>
      <c r="O556" s="220">
        <v>1</v>
      </c>
      <c r="P556" s="220"/>
      <c r="Q556" s="223"/>
    </row>
    <row r="557" spans="1:18" customHeight="1" ht="17.25" s="180" customFormat="1">
      <c r="A557" s="216">
        <v>120</v>
      </c>
      <c r="B557" s="217" t="s">
        <v>1192</v>
      </c>
      <c r="C557" s="218" t="s">
        <v>1137</v>
      </c>
      <c r="D557" s="219" t="s">
        <v>1193</v>
      </c>
      <c r="E557" s="219"/>
      <c r="F557" s="219" t="s">
        <v>962</v>
      </c>
      <c r="G557" s="220" t="s">
        <v>36</v>
      </c>
      <c r="H557" s="220">
        <v>12</v>
      </c>
      <c r="I557" s="174"/>
      <c r="J557" s="174"/>
      <c r="K557" s="217" t="s">
        <v>167</v>
      </c>
      <c r="L557" s="217" t="s">
        <v>1139</v>
      </c>
      <c r="M557" s="220" t="s">
        <v>964</v>
      </c>
      <c r="N557" s="220" t="s">
        <v>965</v>
      </c>
      <c r="O557" s="220">
        <v>1</v>
      </c>
      <c r="P557" s="220"/>
      <c r="Q557" s="223"/>
    </row>
    <row r="558" spans="1:18" customHeight="1" ht="17.25" s="180" customFormat="1">
      <c r="A558" s="216">
        <v>121</v>
      </c>
      <c r="B558" s="217" t="s">
        <v>1194</v>
      </c>
      <c r="C558" s="218" t="s">
        <v>1137</v>
      </c>
      <c r="D558" s="219" t="s">
        <v>1195</v>
      </c>
      <c r="E558" s="219" t="s">
        <v>962</v>
      </c>
      <c r="F558" s="219"/>
      <c r="G558" s="220" t="s">
        <v>36</v>
      </c>
      <c r="H558" s="220">
        <v>12</v>
      </c>
      <c r="I558" s="174"/>
      <c r="J558" s="174"/>
      <c r="K558" s="217" t="s">
        <v>393</v>
      </c>
      <c r="L558" s="217" t="s">
        <v>1141</v>
      </c>
      <c r="M558" s="220" t="s">
        <v>964</v>
      </c>
      <c r="N558" s="220" t="s">
        <v>965</v>
      </c>
      <c r="O558" s="220">
        <v>1</v>
      </c>
      <c r="P558" s="220"/>
      <c r="Q558" s="223"/>
    </row>
    <row r="559" spans="1:18" customHeight="1" ht="17.25" s="180" customFormat="1">
      <c r="A559" s="216">
        <v>122</v>
      </c>
      <c r="B559" s="217" t="s">
        <v>1196</v>
      </c>
      <c r="C559" s="218" t="s">
        <v>1137</v>
      </c>
      <c r="D559" s="219" t="s">
        <v>1022</v>
      </c>
      <c r="E559" s="219" t="s">
        <v>962</v>
      </c>
      <c r="F559" s="219"/>
      <c r="G559" s="220" t="s">
        <v>36</v>
      </c>
      <c r="H559" s="220">
        <v>12</v>
      </c>
      <c r="I559" s="174"/>
      <c r="J559" s="174"/>
      <c r="K559" s="217" t="s">
        <v>1197</v>
      </c>
      <c r="L559" s="217" t="s">
        <v>1139</v>
      </c>
      <c r="M559" s="220" t="s">
        <v>964</v>
      </c>
      <c r="N559" s="220" t="s">
        <v>965</v>
      </c>
      <c r="O559" s="220">
        <v>1</v>
      </c>
      <c r="P559" s="220"/>
      <c r="Q559" s="223"/>
    </row>
    <row r="560" spans="1:18" customHeight="1" ht="17.25" s="180" customFormat="1">
      <c r="A560" s="216">
        <v>123</v>
      </c>
      <c r="B560" s="217" t="s">
        <v>516</v>
      </c>
      <c r="C560" s="218" t="s">
        <v>1137</v>
      </c>
      <c r="D560" s="219" t="s">
        <v>1013</v>
      </c>
      <c r="E560" s="219" t="s">
        <v>962</v>
      </c>
      <c r="F560" s="219"/>
      <c r="G560" s="220" t="s">
        <v>36</v>
      </c>
      <c r="H560" s="220">
        <v>12</v>
      </c>
      <c r="I560" s="174"/>
      <c r="J560" s="174"/>
      <c r="K560" s="217" t="s">
        <v>853</v>
      </c>
      <c r="L560" s="217" t="s">
        <v>1139</v>
      </c>
      <c r="M560" s="220" t="s">
        <v>964</v>
      </c>
      <c r="N560" s="220" t="s">
        <v>965</v>
      </c>
      <c r="O560" s="220">
        <v>1</v>
      </c>
      <c r="P560" s="220"/>
      <c r="Q560" s="223"/>
    </row>
    <row r="561" spans="1:18" customHeight="1" ht="17.25" s="180" customFormat="1">
      <c r="A561" s="216">
        <v>124</v>
      </c>
      <c r="B561" s="217" t="s">
        <v>516</v>
      </c>
      <c r="C561" s="218" t="s">
        <v>1137</v>
      </c>
      <c r="D561" s="219" t="s">
        <v>1013</v>
      </c>
      <c r="E561" s="219" t="s">
        <v>962</v>
      </c>
      <c r="F561" s="219"/>
      <c r="G561" s="220" t="s">
        <v>36</v>
      </c>
      <c r="H561" s="220">
        <v>12</v>
      </c>
      <c r="I561" s="174"/>
      <c r="J561" s="174"/>
      <c r="K561" s="217" t="s">
        <v>309</v>
      </c>
      <c r="L561" s="217" t="s">
        <v>1139</v>
      </c>
      <c r="M561" s="220" t="s">
        <v>964</v>
      </c>
      <c r="N561" s="220" t="s">
        <v>965</v>
      </c>
      <c r="O561" s="220">
        <v>1</v>
      </c>
      <c r="P561" s="220"/>
      <c r="Q561" s="223"/>
    </row>
    <row r="562" spans="1:18" customHeight="1" ht="17.25" s="180" customFormat="1">
      <c r="A562" s="216">
        <v>125</v>
      </c>
      <c r="B562" s="217" t="s">
        <v>1198</v>
      </c>
      <c r="C562" s="218" t="s">
        <v>1137</v>
      </c>
      <c r="D562" s="219" t="s">
        <v>1163</v>
      </c>
      <c r="E562" s="219"/>
      <c r="F562" s="219" t="s">
        <v>962</v>
      </c>
      <c r="G562" s="220" t="s">
        <v>36</v>
      </c>
      <c r="H562" s="220">
        <v>12</v>
      </c>
      <c r="I562" s="174"/>
      <c r="J562" s="174"/>
      <c r="K562" s="217" t="s">
        <v>85</v>
      </c>
      <c r="L562" s="217" t="s">
        <v>1139</v>
      </c>
      <c r="M562" s="220" t="s">
        <v>964</v>
      </c>
      <c r="N562" s="220" t="s">
        <v>965</v>
      </c>
      <c r="O562" s="220">
        <v>1</v>
      </c>
      <c r="P562" s="220"/>
      <c r="Q562" s="223"/>
    </row>
    <row r="563" spans="1:18" customHeight="1" ht="17.25" s="180" customFormat="1">
      <c r="A563" s="216">
        <v>126</v>
      </c>
      <c r="B563" s="217" t="s">
        <v>131</v>
      </c>
      <c r="C563" s="218" t="s">
        <v>1137</v>
      </c>
      <c r="D563" s="219" t="s">
        <v>1199</v>
      </c>
      <c r="E563" s="219" t="s">
        <v>962</v>
      </c>
      <c r="F563" s="219"/>
      <c r="G563" s="220" t="s">
        <v>36</v>
      </c>
      <c r="H563" s="220">
        <v>12</v>
      </c>
      <c r="I563" s="174"/>
      <c r="J563" s="174"/>
      <c r="K563" s="217" t="s">
        <v>158</v>
      </c>
      <c r="L563" s="217" t="s">
        <v>1139</v>
      </c>
      <c r="M563" s="220" t="s">
        <v>964</v>
      </c>
      <c r="N563" s="220" t="s">
        <v>965</v>
      </c>
      <c r="O563" s="220">
        <v>1</v>
      </c>
      <c r="P563" s="220"/>
      <c r="Q563" s="223"/>
    </row>
    <row r="564" spans="1:18" customHeight="1" ht="17.25" s="180" customFormat="1">
      <c r="A564" s="216">
        <v>127</v>
      </c>
      <c r="B564" s="217" t="s">
        <v>131</v>
      </c>
      <c r="C564" s="218" t="s">
        <v>1137</v>
      </c>
      <c r="D564" s="219" t="s">
        <v>1200</v>
      </c>
      <c r="E564" s="219" t="s">
        <v>962</v>
      </c>
      <c r="F564" s="219"/>
      <c r="G564" s="220" t="s">
        <v>36</v>
      </c>
      <c r="H564" s="220">
        <v>12</v>
      </c>
      <c r="I564" s="174"/>
      <c r="J564" s="174"/>
      <c r="K564" s="217" t="s">
        <v>72</v>
      </c>
      <c r="L564" s="217" t="s">
        <v>1139</v>
      </c>
      <c r="M564" s="220" t="s">
        <v>964</v>
      </c>
      <c r="N564" s="220" t="s">
        <v>965</v>
      </c>
      <c r="O564" s="220">
        <v>1</v>
      </c>
      <c r="P564" s="220"/>
      <c r="Q564" s="223"/>
    </row>
    <row r="565" spans="1:18" customHeight="1" ht="17.25" s="180" customFormat="1">
      <c r="A565" s="216">
        <v>128</v>
      </c>
      <c r="B565" s="217" t="s">
        <v>1201</v>
      </c>
      <c r="C565" s="218" t="s">
        <v>1137</v>
      </c>
      <c r="D565" s="219" t="s">
        <v>1186</v>
      </c>
      <c r="E565" s="219"/>
      <c r="F565" s="219" t="s">
        <v>962</v>
      </c>
      <c r="G565" s="220" t="s">
        <v>36</v>
      </c>
      <c r="H565" s="220">
        <v>18</v>
      </c>
      <c r="I565" s="174"/>
      <c r="J565" s="174"/>
      <c r="K565" s="217" t="s">
        <v>196</v>
      </c>
      <c r="L565" s="217" t="s">
        <v>1151</v>
      </c>
      <c r="M565" s="220" t="s">
        <v>964</v>
      </c>
      <c r="N565" s="220" t="s">
        <v>965</v>
      </c>
      <c r="O565" s="220">
        <v>1</v>
      </c>
      <c r="P565" s="220"/>
      <c r="Q565" s="223"/>
    </row>
    <row r="566" spans="1:18" customHeight="1" ht="17.25" s="180" customFormat="1">
      <c r="A566" s="216">
        <v>129</v>
      </c>
      <c r="B566" s="217" t="s">
        <v>1202</v>
      </c>
      <c r="C566" s="218" t="s">
        <v>1137</v>
      </c>
      <c r="D566" s="219" t="s">
        <v>1203</v>
      </c>
      <c r="E566" s="219" t="s">
        <v>962</v>
      </c>
      <c r="F566" s="219"/>
      <c r="G566" s="220" t="s">
        <v>36</v>
      </c>
      <c r="H566" s="220">
        <v>12</v>
      </c>
      <c r="I566" s="174"/>
      <c r="J566" s="174"/>
      <c r="K566" s="217" t="s">
        <v>1204</v>
      </c>
      <c r="L566" s="217" t="s">
        <v>1139</v>
      </c>
      <c r="M566" s="220" t="s">
        <v>964</v>
      </c>
      <c r="N566" s="220" t="s">
        <v>965</v>
      </c>
      <c r="O566" s="220">
        <v>1</v>
      </c>
      <c r="P566" s="220"/>
      <c r="Q566" s="223"/>
    </row>
    <row r="567" spans="1:18" customHeight="1" ht="17.25" s="180" customFormat="1">
      <c r="A567" s="216">
        <v>130</v>
      </c>
      <c r="B567" s="217" t="s">
        <v>1205</v>
      </c>
      <c r="C567" s="218" t="s">
        <v>1137</v>
      </c>
      <c r="D567" s="219" t="s">
        <v>1206</v>
      </c>
      <c r="E567" s="219" t="s">
        <v>962</v>
      </c>
      <c r="F567" s="219"/>
      <c r="G567" s="220" t="s">
        <v>36</v>
      </c>
      <c r="H567" s="220">
        <v>12</v>
      </c>
      <c r="I567" s="174"/>
      <c r="J567" s="174"/>
      <c r="K567" s="217" t="s">
        <v>1207</v>
      </c>
      <c r="L567" s="217" t="s">
        <v>1139</v>
      </c>
      <c r="M567" s="220" t="s">
        <v>964</v>
      </c>
      <c r="N567" s="220" t="s">
        <v>965</v>
      </c>
      <c r="O567" s="220">
        <v>1</v>
      </c>
      <c r="P567" s="220"/>
      <c r="Q567" s="223"/>
    </row>
    <row r="568" spans="1:18" customHeight="1" ht="17.25" s="180" customFormat="1">
      <c r="A568" s="216">
        <v>131</v>
      </c>
      <c r="B568" s="217" t="s">
        <v>1208</v>
      </c>
      <c r="C568" s="218" t="s">
        <v>1209</v>
      </c>
      <c r="D568" s="219" t="s">
        <v>1133</v>
      </c>
      <c r="E568" s="219"/>
      <c r="F568" s="219" t="s">
        <v>962</v>
      </c>
      <c r="G568" s="220" t="s">
        <v>36</v>
      </c>
      <c r="H568" s="220">
        <v>15</v>
      </c>
      <c r="I568" s="174"/>
      <c r="J568" s="174"/>
      <c r="K568" s="217" t="s">
        <v>1210</v>
      </c>
      <c r="L568" s="217" t="s">
        <v>1211</v>
      </c>
      <c r="M568" s="220" t="s">
        <v>964</v>
      </c>
      <c r="N568" s="220" t="s">
        <v>965</v>
      </c>
      <c r="O568" s="220">
        <v>1</v>
      </c>
      <c r="P568" s="220"/>
      <c r="Q568" s="223"/>
    </row>
    <row r="569" spans="1:18" customHeight="1" ht="17.25" s="180" customFormat="1">
      <c r="A569" s="216">
        <v>132</v>
      </c>
      <c r="B569" s="217" t="s">
        <v>490</v>
      </c>
      <c r="C569" s="218" t="s">
        <v>1209</v>
      </c>
      <c r="D569" s="219" t="s">
        <v>1212</v>
      </c>
      <c r="E569" s="219"/>
      <c r="F569" s="219" t="s">
        <v>962</v>
      </c>
      <c r="G569" s="220" t="s">
        <v>36</v>
      </c>
      <c r="H569" s="220">
        <v>15</v>
      </c>
      <c r="I569" s="174"/>
      <c r="J569" s="174"/>
      <c r="K569" s="217" t="s">
        <v>72</v>
      </c>
      <c r="L569" s="217" t="s">
        <v>1213</v>
      </c>
      <c r="M569" s="220" t="s">
        <v>964</v>
      </c>
      <c r="N569" s="220" t="s">
        <v>965</v>
      </c>
      <c r="O569" s="220">
        <v>1</v>
      </c>
      <c r="P569" s="220"/>
      <c r="Q569" s="223"/>
    </row>
    <row r="570" spans="1:18" customHeight="1" ht="17.25" s="180" customFormat="1">
      <c r="A570" s="216">
        <v>133</v>
      </c>
      <c r="B570" s="217" t="s">
        <v>1214</v>
      </c>
      <c r="C570" s="218" t="s">
        <v>1209</v>
      </c>
      <c r="D570" s="219" t="s">
        <v>1142</v>
      </c>
      <c r="E570" s="219"/>
      <c r="F570" s="219" t="s">
        <v>962</v>
      </c>
      <c r="G570" s="220" t="s">
        <v>36</v>
      </c>
      <c r="H570" s="220">
        <v>15</v>
      </c>
      <c r="I570" s="174"/>
      <c r="J570" s="174"/>
      <c r="K570" s="217" t="s">
        <v>346</v>
      </c>
      <c r="L570" s="217" t="s">
        <v>1211</v>
      </c>
      <c r="M570" s="220" t="s">
        <v>964</v>
      </c>
      <c r="N570" s="220" t="s">
        <v>965</v>
      </c>
      <c r="O570" s="220">
        <v>1</v>
      </c>
      <c r="P570" s="220"/>
      <c r="Q570" s="223"/>
    </row>
    <row r="571" spans="1:18" customHeight="1" ht="17.25" s="180" customFormat="1">
      <c r="A571" s="216">
        <v>134</v>
      </c>
      <c r="B571" s="217" t="s">
        <v>1215</v>
      </c>
      <c r="C571" s="218" t="s">
        <v>1209</v>
      </c>
      <c r="D571" s="219" t="s">
        <v>1216</v>
      </c>
      <c r="E571" s="219"/>
      <c r="F571" s="219" t="s">
        <v>962</v>
      </c>
      <c r="G571" s="220" t="s">
        <v>36</v>
      </c>
      <c r="H571" s="220">
        <v>15</v>
      </c>
      <c r="I571" s="174"/>
      <c r="J571" s="174"/>
      <c r="K571" s="217" t="s">
        <v>922</v>
      </c>
      <c r="L571" s="217" t="s">
        <v>1211</v>
      </c>
      <c r="M571" s="220" t="s">
        <v>964</v>
      </c>
      <c r="N571" s="220" t="s">
        <v>965</v>
      </c>
      <c r="O571" s="220">
        <v>1</v>
      </c>
      <c r="P571" s="220"/>
      <c r="Q571" s="223"/>
    </row>
    <row r="572" spans="1:18" customHeight="1" ht="17.25" s="180" customFormat="1">
      <c r="A572" s="216">
        <v>135</v>
      </c>
      <c r="B572" s="217" t="s">
        <v>1217</v>
      </c>
      <c r="C572" s="218" t="s">
        <v>1209</v>
      </c>
      <c r="D572" s="219" t="s">
        <v>1150</v>
      </c>
      <c r="E572" s="219" t="s">
        <v>962</v>
      </c>
      <c r="F572" s="219"/>
      <c r="G572" s="220" t="s">
        <v>36</v>
      </c>
      <c r="H572" s="220">
        <v>15</v>
      </c>
      <c r="I572" s="174"/>
      <c r="J572" s="174"/>
      <c r="K572" s="217" t="s">
        <v>1218</v>
      </c>
      <c r="L572" s="217" t="s">
        <v>1211</v>
      </c>
      <c r="M572" s="220" t="s">
        <v>964</v>
      </c>
      <c r="N572" s="220" t="s">
        <v>965</v>
      </c>
      <c r="O572" s="220">
        <v>1</v>
      </c>
      <c r="P572" s="220"/>
      <c r="Q572" s="223"/>
    </row>
    <row r="573" spans="1:18" customHeight="1" ht="17.25" s="180" customFormat="1">
      <c r="A573" s="216">
        <v>136</v>
      </c>
      <c r="B573" s="217" t="s">
        <v>1219</v>
      </c>
      <c r="C573" s="218" t="s">
        <v>1209</v>
      </c>
      <c r="D573" s="219" t="s">
        <v>1220</v>
      </c>
      <c r="E573" s="219" t="s">
        <v>962</v>
      </c>
      <c r="F573" s="219"/>
      <c r="G573" s="220" t="s">
        <v>36</v>
      </c>
      <c r="H573" s="220">
        <v>15</v>
      </c>
      <c r="I573" s="174"/>
      <c r="J573" s="174"/>
      <c r="K573" s="217" t="s">
        <v>1221</v>
      </c>
      <c r="L573" s="217" t="s">
        <v>1213</v>
      </c>
      <c r="M573" s="220" t="s">
        <v>964</v>
      </c>
      <c r="N573" s="220" t="s">
        <v>965</v>
      </c>
      <c r="O573" s="220">
        <v>1</v>
      </c>
      <c r="P573" s="220"/>
      <c r="Q573" s="223"/>
    </row>
    <row r="574" spans="1:18" customHeight="1" ht="17.25" s="180" customFormat="1">
      <c r="A574" s="216">
        <v>137</v>
      </c>
      <c r="B574" s="217" t="s">
        <v>1068</v>
      </c>
      <c r="C574" s="218" t="s">
        <v>1209</v>
      </c>
      <c r="D574" s="219" t="s">
        <v>1222</v>
      </c>
      <c r="E574" s="219"/>
      <c r="F574" s="219" t="s">
        <v>962</v>
      </c>
      <c r="G574" s="220" t="s">
        <v>36</v>
      </c>
      <c r="H574" s="220">
        <v>15</v>
      </c>
      <c r="I574" s="174"/>
      <c r="J574" s="174"/>
      <c r="K574" s="217" t="s">
        <v>284</v>
      </c>
      <c r="L574" s="217" t="s">
        <v>1211</v>
      </c>
      <c r="M574" s="220" t="s">
        <v>964</v>
      </c>
      <c r="N574" s="220" t="s">
        <v>965</v>
      </c>
      <c r="O574" s="220">
        <v>1</v>
      </c>
      <c r="P574" s="220"/>
      <c r="Q574" s="223"/>
    </row>
    <row r="575" spans="1:18" customHeight="1" ht="17.25" s="180" customFormat="1">
      <c r="A575" s="216">
        <v>138</v>
      </c>
      <c r="B575" s="217" t="s">
        <v>1223</v>
      </c>
      <c r="C575" s="218" t="s">
        <v>1209</v>
      </c>
      <c r="D575" s="219" t="s">
        <v>1212</v>
      </c>
      <c r="E575" s="219" t="s">
        <v>962</v>
      </c>
      <c r="F575" s="219"/>
      <c r="G575" s="220" t="s">
        <v>36</v>
      </c>
      <c r="H575" s="220">
        <v>15</v>
      </c>
      <c r="I575" s="174"/>
      <c r="J575" s="174"/>
      <c r="K575" s="217" t="s">
        <v>504</v>
      </c>
      <c r="L575" s="217" t="s">
        <v>1211</v>
      </c>
      <c r="M575" s="220" t="s">
        <v>964</v>
      </c>
      <c r="N575" s="220" t="s">
        <v>965</v>
      </c>
      <c r="O575" s="220">
        <v>1</v>
      </c>
      <c r="P575" s="220"/>
      <c r="Q575" s="223"/>
    </row>
    <row r="576" spans="1:18" customHeight="1" ht="17.25" s="180" customFormat="1">
      <c r="A576" s="216">
        <v>139</v>
      </c>
      <c r="B576" s="217" t="s">
        <v>1224</v>
      </c>
      <c r="C576" s="218" t="s">
        <v>1209</v>
      </c>
      <c r="D576" s="219" t="s">
        <v>1045</v>
      </c>
      <c r="E576" s="219" t="s">
        <v>962</v>
      </c>
      <c r="F576" s="219"/>
      <c r="G576" s="220" t="s">
        <v>36</v>
      </c>
      <c r="H576" s="220">
        <v>14</v>
      </c>
      <c r="I576" s="174"/>
      <c r="J576" s="174"/>
      <c r="K576" s="217" t="s">
        <v>286</v>
      </c>
      <c r="L576" s="217" t="s">
        <v>1225</v>
      </c>
      <c r="M576" s="220" t="s">
        <v>964</v>
      </c>
      <c r="N576" s="220" t="s">
        <v>965</v>
      </c>
      <c r="O576" s="220">
        <v>1</v>
      </c>
      <c r="P576" s="220"/>
      <c r="Q576" s="223"/>
    </row>
    <row r="577" spans="1:18" customHeight="1" ht="17.25" s="180" customFormat="1">
      <c r="A577" s="216">
        <v>140</v>
      </c>
      <c r="B577" s="217" t="s">
        <v>1226</v>
      </c>
      <c r="C577" s="218" t="s">
        <v>1209</v>
      </c>
      <c r="D577" s="219" t="s">
        <v>1227</v>
      </c>
      <c r="E577" s="219"/>
      <c r="F577" s="219" t="s">
        <v>962</v>
      </c>
      <c r="G577" s="220" t="s">
        <v>36</v>
      </c>
      <c r="H577" s="220">
        <v>15</v>
      </c>
      <c r="I577" s="174"/>
      <c r="J577" s="174"/>
      <c r="K577" s="217" t="s">
        <v>314</v>
      </c>
      <c r="L577" s="217" t="s">
        <v>1213</v>
      </c>
      <c r="M577" s="220" t="s">
        <v>964</v>
      </c>
      <c r="N577" s="220" t="s">
        <v>965</v>
      </c>
      <c r="O577" s="220">
        <v>1</v>
      </c>
      <c r="P577" s="220"/>
      <c r="Q577" s="223"/>
    </row>
    <row r="578" spans="1:18" customHeight="1" ht="17.25" s="180" customFormat="1">
      <c r="A578" s="216">
        <v>141</v>
      </c>
      <c r="B578" s="217" t="s">
        <v>1228</v>
      </c>
      <c r="C578" s="218" t="s">
        <v>1209</v>
      </c>
      <c r="D578" s="219" t="s">
        <v>1229</v>
      </c>
      <c r="E578" s="219"/>
      <c r="F578" s="219" t="s">
        <v>962</v>
      </c>
      <c r="G578" s="220" t="s">
        <v>36</v>
      </c>
      <c r="H578" s="220">
        <v>15</v>
      </c>
      <c r="I578" s="174"/>
      <c r="J578" s="174"/>
      <c r="K578" s="217" t="s">
        <v>85</v>
      </c>
      <c r="L578" s="217" t="s">
        <v>1211</v>
      </c>
      <c r="M578" s="220" t="s">
        <v>964</v>
      </c>
      <c r="N578" s="220" t="s">
        <v>965</v>
      </c>
      <c r="O578" s="220">
        <v>1</v>
      </c>
      <c r="P578" s="220"/>
      <c r="Q578" s="223"/>
    </row>
    <row r="579" spans="1:18" customHeight="1" ht="17.25" s="180" customFormat="1">
      <c r="A579" s="216">
        <v>142</v>
      </c>
      <c r="B579" s="217" t="s">
        <v>1230</v>
      </c>
      <c r="C579" s="218" t="s">
        <v>1209</v>
      </c>
      <c r="D579" s="219" t="s">
        <v>1231</v>
      </c>
      <c r="E579" s="219"/>
      <c r="F579" s="219" t="s">
        <v>962</v>
      </c>
      <c r="G579" s="220" t="s">
        <v>36</v>
      </c>
      <c r="H579" s="220">
        <v>15</v>
      </c>
      <c r="I579" s="174"/>
      <c r="J579" s="174"/>
      <c r="K579" s="217" t="s">
        <v>600</v>
      </c>
      <c r="L579" s="217" t="s">
        <v>1213</v>
      </c>
      <c r="M579" s="220" t="s">
        <v>964</v>
      </c>
      <c r="N579" s="220" t="s">
        <v>965</v>
      </c>
      <c r="O579" s="220">
        <v>1</v>
      </c>
      <c r="P579" s="220"/>
      <c r="Q579" s="223"/>
    </row>
    <row r="580" spans="1:18" customHeight="1" ht="17.25" s="180" customFormat="1">
      <c r="A580" s="216">
        <v>143</v>
      </c>
      <c r="B580" s="217" t="s">
        <v>1232</v>
      </c>
      <c r="C580" s="218" t="s">
        <v>1209</v>
      </c>
      <c r="D580" s="219" t="s">
        <v>1233</v>
      </c>
      <c r="E580" s="219" t="s">
        <v>962</v>
      </c>
      <c r="F580" s="219"/>
      <c r="G580" s="220" t="s">
        <v>36</v>
      </c>
      <c r="H580" s="220">
        <v>15</v>
      </c>
      <c r="I580" s="174"/>
      <c r="J580" s="174"/>
      <c r="K580" s="217" t="s">
        <v>142</v>
      </c>
      <c r="L580" s="217" t="s">
        <v>1211</v>
      </c>
      <c r="M580" s="220" t="s">
        <v>964</v>
      </c>
      <c r="N580" s="220" t="s">
        <v>965</v>
      </c>
      <c r="O580" s="220">
        <v>1</v>
      </c>
      <c r="P580" s="220"/>
      <c r="Q580" s="223"/>
    </row>
    <row r="581" spans="1:18" customHeight="1" ht="17.25" s="180" customFormat="1">
      <c r="A581" s="216">
        <v>144</v>
      </c>
      <c r="B581" s="217" t="s">
        <v>1234</v>
      </c>
      <c r="C581" s="218" t="s">
        <v>1209</v>
      </c>
      <c r="D581" s="219" t="s">
        <v>1235</v>
      </c>
      <c r="E581" s="219" t="s">
        <v>962</v>
      </c>
      <c r="F581" s="219"/>
      <c r="G581" s="220" t="s">
        <v>36</v>
      </c>
      <c r="H581" s="220">
        <v>15</v>
      </c>
      <c r="I581" s="174"/>
      <c r="J581" s="174"/>
      <c r="K581" s="217" t="s">
        <v>984</v>
      </c>
      <c r="L581" s="217" t="s">
        <v>1211</v>
      </c>
      <c r="M581" s="220" t="s">
        <v>964</v>
      </c>
      <c r="N581" s="220" t="s">
        <v>965</v>
      </c>
      <c r="O581" s="220">
        <v>1</v>
      </c>
      <c r="P581" s="220"/>
      <c r="Q581" s="223"/>
    </row>
    <row r="582" spans="1:18" customHeight="1" ht="17.25" s="180" customFormat="1">
      <c r="A582" s="216">
        <v>145</v>
      </c>
      <c r="B582" s="217" t="s">
        <v>851</v>
      </c>
      <c r="C582" s="218" t="s">
        <v>1209</v>
      </c>
      <c r="D582" s="219" t="s">
        <v>1199</v>
      </c>
      <c r="E582" s="219"/>
      <c r="F582" s="219" t="s">
        <v>962</v>
      </c>
      <c r="G582" s="220" t="s">
        <v>36</v>
      </c>
      <c r="H582" s="220">
        <v>15</v>
      </c>
      <c r="I582" s="174"/>
      <c r="J582" s="174"/>
      <c r="K582" s="217" t="s">
        <v>193</v>
      </c>
      <c r="L582" s="217" t="s">
        <v>1211</v>
      </c>
      <c r="M582" s="220" t="s">
        <v>964</v>
      </c>
      <c r="N582" s="220" t="s">
        <v>965</v>
      </c>
      <c r="O582" s="220">
        <v>1</v>
      </c>
      <c r="P582" s="220"/>
      <c r="Q582" s="223"/>
    </row>
    <row r="583" spans="1:18" customHeight="1" ht="17.25" s="180" customFormat="1">
      <c r="A583" s="216">
        <v>146</v>
      </c>
      <c r="B583" s="217" t="s">
        <v>689</v>
      </c>
      <c r="C583" s="218" t="s">
        <v>1209</v>
      </c>
      <c r="D583" s="219" t="s">
        <v>1236</v>
      </c>
      <c r="E583" s="219" t="s">
        <v>962</v>
      </c>
      <c r="F583" s="219"/>
      <c r="G583" s="220" t="s">
        <v>36</v>
      </c>
      <c r="H583" s="220">
        <v>15</v>
      </c>
      <c r="I583" s="174"/>
      <c r="J583" s="174"/>
      <c r="K583" s="217" t="s">
        <v>1041</v>
      </c>
      <c r="L583" s="217" t="s">
        <v>1211</v>
      </c>
      <c r="M583" s="220" t="s">
        <v>964</v>
      </c>
      <c r="N583" s="220" t="s">
        <v>965</v>
      </c>
      <c r="O583" s="220">
        <v>1</v>
      </c>
      <c r="P583" s="220"/>
      <c r="Q583" s="223"/>
    </row>
    <row r="584" spans="1:18" customHeight="1" ht="17.25" s="180" customFormat="1">
      <c r="A584" s="216">
        <v>147</v>
      </c>
      <c r="B584" s="217" t="s">
        <v>1237</v>
      </c>
      <c r="C584" s="218" t="s">
        <v>1209</v>
      </c>
      <c r="D584" s="219" t="s">
        <v>1238</v>
      </c>
      <c r="E584" s="219"/>
      <c r="F584" s="219" t="s">
        <v>962</v>
      </c>
      <c r="G584" s="220" t="s">
        <v>36</v>
      </c>
      <c r="H584" s="220">
        <v>15</v>
      </c>
      <c r="I584" s="174"/>
      <c r="J584" s="174"/>
      <c r="K584" s="217" t="s">
        <v>1239</v>
      </c>
      <c r="L584" s="217" t="s">
        <v>1211</v>
      </c>
      <c r="M584" s="220" t="s">
        <v>964</v>
      </c>
      <c r="N584" s="220" t="s">
        <v>965</v>
      </c>
      <c r="O584" s="220">
        <v>1</v>
      </c>
      <c r="P584" s="220"/>
      <c r="Q584" s="223"/>
    </row>
    <row r="585" spans="1:18" customHeight="1" ht="17.25" s="180" customFormat="1">
      <c r="A585" s="216">
        <v>148</v>
      </c>
      <c r="B585" s="217" t="s">
        <v>1240</v>
      </c>
      <c r="C585" s="218" t="s">
        <v>1209</v>
      </c>
      <c r="D585" s="219" t="s">
        <v>1241</v>
      </c>
      <c r="E585" s="219"/>
      <c r="F585" s="219" t="s">
        <v>962</v>
      </c>
      <c r="G585" s="220" t="s">
        <v>36</v>
      </c>
      <c r="H585" s="220">
        <v>15</v>
      </c>
      <c r="I585" s="174"/>
      <c r="J585" s="174"/>
      <c r="K585" s="217" t="s">
        <v>767</v>
      </c>
      <c r="L585" s="217" t="s">
        <v>1211</v>
      </c>
      <c r="M585" s="220" t="s">
        <v>964</v>
      </c>
      <c r="N585" s="220" t="s">
        <v>965</v>
      </c>
      <c r="O585" s="220">
        <v>1</v>
      </c>
      <c r="P585" s="220"/>
      <c r="Q585" s="223"/>
    </row>
    <row r="586" spans="1:18" customHeight="1" ht="17.25" s="180" customFormat="1">
      <c r="A586" s="216">
        <v>149</v>
      </c>
      <c r="B586" s="217" t="s">
        <v>1242</v>
      </c>
      <c r="C586" s="218" t="s">
        <v>1209</v>
      </c>
      <c r="D586" s="219" t="s">
        <v>1243</v>
      </c>
      <c r="E586" s="219"/>
      <c r="F586" s="219" t="s">
        <v>962</v>
      </c>
      <c r="G586" s="220" t="s">
        <v>36</v>
      </c>
      <c r="H586" s="220">
        <v>15</v>
      </c>
      <c r="I586" s="174"/>
      <c r="J586" s="174"/>
      <c r="K586" s="217" t="s">
        <v>1244</v>
      </c>
      <c r="L586" s="217" t="s">
        <v>1245</v>
      </c>
      <c r="M586" s="220" t="s">
        <v>964</v>
      </c>
      <c r="N586" s="220" t="s">
        <v>965</v>
      </c>
      <c r="O586" s="220">
        <v>1</v>
      </c>
      <c r="P586" s="220"/>
      <c r="Q586" s="223"/>
    </row>
    <row r="587" spans="1:18" customHeight="1" ht="17.25" s="180" customFormat="1">
      <c r="A587" s="216">
        <v>150</v>
      </c>
      <c r="B587" s="217" t="s">
        <v>1246</v>
      </c>
      <c r="C587" s="218" t="s">
        <v>1209</v>
      </c>
      <c r="D587" s="219" t="s">
        <v>1247</v>
      </c>
      <c r="E587" s="219"/>
      <c r="F587" s="219" t="s">
        <v>962</v>
      </c>
      <c r="G587" s="220" t="s">
        <v>36</v>
      </c>
      <c r="H587" s="220">
        <v>15</v>
      </c>
      <c r="I587" s="174"/>
      <c r="J587" s="174"/>
      <c r="K587" s="217" t="s">
        <v>167</v>
      </c>
      <c r="L587" s="217" t="s">
        <v>1211</v>
      </c>
      <c r="M587" s="220" t="s">
        <v>964</v>
      </c>
      <c r="N587" s="220" t="s">
        <v>965</v>
      </c>
      <c r="O587" s="220">
        <v>1</v>
      </c>
      <c r="P587" s="220"/>
      <c r="Q587" s="223"/>
    </row>
    <row r="588" spans="1:18" customHeight="1" ht="17.25" s="180" customFormat="1">
      <c r="A588" s="216">
        <v>151</v>
      </c>
      <c r="B588" s="217" t="s">
        <v>1248</v>
      </c>
      <c r="C588" s="218" t="s">
        <v>1209</v>
      </c>
      <c r="D588" s="219" t="s">
        <v>1249</v>
      </c>
      <c r="E588" s="219" t="s">
        <v>962</v>
      </c>
      <c r="F588" s="219"/>
      <c r="G588" s="220" t="s">
        <v>36</v>
      </c>
      <c r="H588" s="220">
        <v>15</v>
      </c>
      <c r="I588" s="174"/>
      <c r="J588" s="174"/>
      <c r="K588" s="217" t="s">
        <v>415</v>
      </c>
      <c r="L588" s="217" t="s">
        <v>1213</v>
      </c>
      <c r="M588" s="220" t="s">
        <v>964</v>
      </c>
      <c r="N588" s="220" t="s">
        <v>965</v>
      </c>
      <c r="O588" s="220">
        <v>1</v>
      </c>
      <c r="P588" s="220"/>
      <c r="Q588" s="223"/>
    </row>
    <row r="589" spans="1:18" customHeight="1" ht="17.25" s="180" customFormat="1">
      <c r="A589" s="216">
        <v>152</v>
      </c>
      <c r="B589" s="217" t="s">
        <v>1250</v>
      </c>
      <c r="C589" s="218" t="s">
        <v>1209</v>
      </c>
      <c r="D589" s="219" t="s">
        <v>1251</v>
      </c>
      <c r="E589" s="219" t="s">
        <v>962</v>
      </c>
      <c r="F589" s="219"/>
      <c r="G589" s="220" t="s">
        <v>36</v>
      </c>
      <c r="H589" s="220">
        <v>14</v>
      </c>
      <c r="I589" s="174"/>
      <c r="J589" s="174"/>
      <c r="K589" s="217" t="s">
        <v>513</v>
      </c>
      <c r="L589" s="217" t="s">
        <v>1158</v>
      </c>
      <c r="M589" s="220" t="s">
        <v>964</v>
      </c>
      <c r="N589" s="220" t="s">
        <v>965</v>
      </c>
      <c r="O589" s="220">
        <v>1</v>
      </c>
      <c r="P589" s="220"/>
      <c r="Q589" s="223"/>
    </row>
    <row r="590" spans="1:18" customHeight="1" ht="17.25" s="180" customFormat="1">
      <c r="A590" s="216">
        <v>153</v>
      </c>
      <c r="B590" s="217" t="s">
        <v>767</v>
      </c>
      <c r="C590" s="218" t="s">
        <v>1209</v>
      </c>
      <c r="D590" s="219" t="s">
        <v>1252</v>
      </c>
      <c r="E590" s="219" t="s">
        <v>962</v>
      </c>
      <c r="F590" s="219"/>
      <c r="G590" s="220" t="s">
        <v>36</v>
      </c>
      <c r="H590" s="220">
        <v>15</v>
      </c>
      <c r="I590" s="174"/>
      <c r="J590" s="174"/>
      <c r="K590" s="217" t="s">
        <v>881</v>
      </c>
      <c r="L590" s="217" t="s">
        <v>1213</v>
      </c>
      <c r="M590" s="220" t="s">
        <v>964</v>
      </c>
      <c r="N590" s="220" t="s">
        <v>965</v>
      </c>
      <c r="O590" s="220">
        <v>1</v>
      </c>
      <c r="P590" s="220"/>
      <c r="Q590" s="223"/>
    </row>
    <row r="591" spans="1:18" customHeight="1" ht="17.25" s="180" customFormat="1">
      <c r="A591" s="216">
        <v>154</v>
      </c>
      <c r="B591" s="217" t="s">
        <v>923</v>
      </c>
      <c r="C591" s="218" t="s">
        <v>1209</v>
      </c>
      <c r="D591" s="219" t="s">
        <v>981</v>
      </c>
      <c r="E591" s="219"/>
      <c r="F591" s="219" t="s">
        <v>962</v>
      </c>
      <c r="G591" s="220" t="s">
        <v>36</v>
      </c>
      <c r="H591" s="220">
        <v>14</v>
      </c>
      <c r="I591" s="174"/>
      <c r="J591" s="174"/>
      <c r="K591" s="217" t="s">
        <v>309</v>
      </c>
      <c r="L591" s="217" t="s">
        <v>1158</v>
      </c>
      <c r="M591" s="220" t="s">
        <v>964</v>
      </c>
      <c r="N591" s="220" t="s">
        <v>965</v>
      </c>
      <c r="O591" s="220">
        <v>1</v>
      </c>
      <c r="P591" s="220"/>
      <c r="Q591" s="223"/>
    </row>
    <row r="592" spans="1:18" customHeight="1" ht="17.25" s="180" customFormat="1">
      <c r="A592" s="216">
        <v>155</v>
      </c>
      <c r="B592" s="217" t="s">
        <v>1253</v>
      </c>
      <c r="C592" s="218" t="s">
        <v>1209</v>
      </c>
      <c r="D592" s="219" t="s">
        <v>1254</v>
      </c>
      <c r="E592" s="219"/>
      <c r="F592" s="219" t="s">
        <v>962</v>
      </c>
      <c r="G592" s="220" t="s">
        <v>36</v>
      </c>
      <c r="H592" s="220">
        <v>15</v>
      </c>
      <c r="I592" s="174"/>
      <c r="J592" s="174"/>
      <c r="K592" s="217" t="s">
        <v>1255</v>
      </c>
      <c r="L592" s="217" t="s">
        <v>1213</v>
      </c>
      <c r="M592" s="220" t="s">
        <v>964</v>
      </c>
      <c r="N592" s="220" t="s">
        <v>965</v>
      </c>
      <c r="O592" s="220">
        <v>1</v>
      </c>
      <c r="P592" s="220"/>
      <c r="Q592" s="223"/>
    </row>
    <row r="593" spans="1:18" customHeight="1" ht="17.25" s="180" customFormat="1">
      <c r="A593" s="216">
        <v>156</v>
      </c>
      <c r="B593" s="217" t="s">
        <v>1256</v>
      </c>
      <c r="C593" s="218" t="s">
        <v>1209</v>
      </c>
      <c r="D593" s="219" t="s">
        <v>1138</v>
      </c>
      <c r="E593" s="219" t="s">
        <v>962</v>
      </c>
      <c r="F593" s="219"/>
      <c r="G593" s="220" t="s">
        <v>36</v>
      </c>
      <c r="H593" s="220">
        <v>15</v>
      </c>
      <c r="I593" s="174"/>
      <c r="J593" s="174"/>
      <c r="K593" s="217" t="s">
        <v>89</v>
      </c>
      <c r="L593" s="217" t="s">
        <v>1211</v>
      </c>
      <c r="M593" s="220" t="s">
        <v>964</v>
      </c>
      <c r="N593" s="220" t="s">
        <v>965</v>
      </c>
      <c r="O593" s="220">
        <v>1</v>
      </c>
      <c r="P593" s="220"/>
      <c r="Q593" s="223"/>
    </row>
    <row r="594" spans="1:18" customHeight="1" ht="17.25" s="180" customFormat="1">
      <c r="A594" s="216">
        <v>157</v>
      </c>
      <c r="B594" s="217" t="s">
        <v>1257</v>
      </c>
      <c r="C594" s="218" t="s">
        <v>1209</v>
      </c>
      <c r="D594" s="219" t="s">
        <v>1173</v>
      </c>
      <c r="E594" s="219"/>
      <c r="F594" s="219" t="s">
        <v>962</v>
      </c>
      <c r="G594" s="220" t="s">
        <v>36</v>
      </c>
      <c r="H594" s="220">
        <v>15</v>
      </c>
      <c r="I594" s="174"/>
      <c r="J594" s="174"/>
      <c r="K594" s="217" t="s">
        <v>1258</v>
      </c>
      <c r="L594" s="217" t="s">
        <v>1211</v>
      </c>
      <c r="M594" s="220" t="s">
        <v>964</v>
      </c>
      <c r="N594" s="220" t="s">
        <v>965</v>
      </c>
      <c r="O594" s="220">
        <v>1</v>
      </c>
      <c r="P594" s="220"/>
      <c r="Q594" s="223"/>
    </row>
    <row r="595" spans="1:18" customHeight="1" ht="17.25" s="180" customFormat="1">
      <c r="A595" s="216">
        <v>158</v>
      </c>
      <c r="B595" s="217" t="s">
        <v>1035</v>
      </c>
      <c r="C595" s="218" t="s">
        <v>1209</v>
      </c>
      <c r="D595" s="219" t="s">
        <v>1259</v>
      </c>
      <c r="E595" s="219"/>
      <c r="F595" s="219" t="s">
        <v>962</v>
      </c>
      <c r="G595" s="220" t="s">
        <v>36</v>
      </c>
      <c r="H595" s="220">
        <v>14</v>
      </c>
      <c r="I595" s="174"/>
      <c r="J595" s="174"/>
      <c r="K595" s="217" t="s">
        <v>609</v>
      </c>
      <c r="L595" s="217" t="s">
        <v>1225</v>
      </c>
      <c r="M595" s="220" t="s">
        <v>964</v>
      </c>
      <c r="N595" s="220" t="s">
        <v>965</v>
      </c>
      <c r="O595" s="220">
        <v>1</v>
      </c>
      <c r="P595" s="220"/>
      <c r="Q595" s="223"/>
    </row>
    <row r="596" spans="1:18" customHeight="1" ht="17.25" s="180" customFormat="1">
      <c r="A596" s="216">
        <v>159</v>
      </c>
      <c r="B596" s="217" t="s">
        <v>554</v>
      </c>
      <c r="C596" s="218" t="s">
        <v>1209</v>
      </c>
      <c r="D596" s="219" t="s">
        <v>1013</v>
      </c>
      <c r="E596" s="219"/>
      <c r="F596" s="219" t="s">
        <v>962</v>
      </c>
      <c r="G596" s="220" t="s">
        <v>36</v>
      </c>
      <c r="H596" s="220">
        <v>14</v>
      </c>
      <c r="I596" s="174"/>
      <c r="J596" s="174"/>
      <c r="K596" s="217" t="s">
        <v>1260</v>
      </c>
      <c r="L596" s="217" t="s">
        <v>1225</v>
      </c>
      <c r="M596" s="220" t="s">
        <v>964</v>
      </c>
      <c r="N596" s="220" t="s">
        <v>965</v>
      </c>
      <c r="O596" s="220">
        <v>1</v>
      </c>
      <c r="P596" s="220"/>
      <c r="Q596" s="223"/>
    </row>
    <row r="597" spans="1:18" customHeight="1" ht="17.25" s="180" customFormat="1">
      <c r="A597" s="216">
        <v>160</v>
      </c>
      <c r="B597" s="217" t="s">
        <v>1261</v>
      </c>
      <c r="C597" s="218" t="s">
        <v>1209</v>
      </c>
      <c r="D597" s="219" t="s">
        <v>1262</v>
      </c>
      <c r="E597" s="219"/>
      <c r="F597" s="219" t="s">
        <v>962</v>
      </c>
      <c r="G597" s="220" t="s">
        <v>36</v>
      </c>
      <c r="H597" s="220">
        <v>14</v>
      </c>
      <c r="I597" s="174"/>
      <c r="J597" s="174"/>
      <c r="K597" s="217" t="s">
        <v>396</v>
      </c>
      <c r="L597" s="217" t="s">
        <v>1225</v>
      </c>
      <c r="M597" s="220" t="s">
        <v>964</v>
      </c>
      <c r="N597" s="220" t="s">
        <v>965</v>
      </c>
      <c r="O597" s="220">
        <v>1</v>
      </c>
      <c r="P597" s="220"/>
      <c r="Q597" s="223"/>
    </row>
    <row r="598" spans="1:18" customHeight="1" ht="17.25" s="180" customFormat="1">
      <c r="A598" s="216">
        <v>161</v>
      </c>
      <c r="B598" s="217" t="s">
        <v>1263</v>
      </c>
      <c r="C598" s="218" t="s">
        <v>1209</v>
      </c>
      <c r="D598" s="219" t="s">
        <v>1264</v>
      </c>
      <c r="E598" s="219"/>
      <c r="F598" s="219" t="s">
        <v>962</v>
      </c>
      <c r="G598" s="220" t="s">
        <v>36</v>
      </c>
      <c r="H598" s="220">
        <v>15</v>
      </c>
      <c r="I598" s="174"/>
      <c r="J598" s="174"/>
      <c r="K598" s="217" t="s">
        <v>1265</v>
      </c>
      <c r="L598" s="217" t="s">
        <v>1266</v>
      </c>
      <c r="M598" s="220" t="s">
        <v>964</v>
      </c>
      <c r="N598" s="220" t="s">
        <v>965</v>
      </c>
      <c r="O598" s="220">
        <v>1</v>
      </c>
      <c r="P598" s="220"/>
      <c r="Q598" s="223"/>
    </row>
    <row r="599" spans="1:18" customHeight="1" ht="17.25" s="180" customFormat="1">
      <c r="A599" s="216">
        <v>162</v>
      </c>
      <c r="B599" s="217" t="s">
        <v>710</v>
      </c>
      <c r="C599" s="218" t="s">
        <v>1209</v>
      </c>
      <c r="D599" s="219" t="s">
        <v>1267</v>
      </c>
      <c r="E599" s="219"/>
      <c r="F599" s="219" t="s">
        <v>962</v>
      </c>
      <c r="G599" s="220" t="s">
        <v>36</v>
      </c>
      <c r="H599" s="220">
        <v>15</v>
      </c>
      <c r="I599" s="174"/>
      <c r="J599" s="174"/>
      <c r="K599" s="217" t="s">
        <v>72</v>
      </c>
      <c r="L599" s="217" t="s">
        <v>1211</v>
      </c>
      <c r="M599" s="220" t="s">
        <v>964</v>
      </c>
      <c r="N599" s="220" t="s">
        <v>965</v>
      </c>
      <c r="O599" s="220">
        <v>1</v>
      </c>
      <c r="P599" s="220"/>
      <c r="Q599" s="223"/>
    </row>
    <row r="600" spans="1:18" customHeight="1" ht="17.25" s="180" customFormat="1">
      <c r="A600" s="216">
        <v>163</v>
      </c>
      <c r="B600" s="217" t="s">
        <v>1268</v>
      </c>
      <c r="C600" s="218" t="s">
        <v>1209</v>
      </c>
      <c r="D600" s="219" t="s">
        <v>1269</v>
      </c>
      <c r="E600" s="219" t="s">
        <v>962</v>
      </c>
      <c r="F600" s="219"/>
      <c r="G600" s="220" t="s">
        <v>36</v>
      </c>
      <c r="H600" s="220">
        <v>15</v>
      </c>
      <c r="I600" s="174"/>
      <c r="J600" s="174"/>
      <c r="K600" s="217" t="s">
        <v>317</v>
      </c>
      <c r="L600" s="217" t="s">
        <v>1211</v>
      </c>
      <c r="M600" s="220" t="s">
        <v>964</v>
      </c>
      <c r="N600" s="220" t="s">
        <v>965</v>
      </c>
      <c r="O600" s="220">
        <v>1</v>
      </c>
      <c r="P600" s="220"/>
      <c r="Q600" s="223"/>
    </row>
    <row r="601" spans="1:18" customHeight="1" ht="17.25" s="180" customFormat="1">
      <c r="A601" s="216">
        <v>164</v>
      </c>
      <c r="B601" s="217" t="s">
        <v>214</v>
      </c>
      <c r="C601" s="218" t="s">
        <v>1209</v>
      </c>
      <c r="D601" s="219" t="s">
        <v>1270</v>
      </c>
      <c r="E601" s="219" t="s">
        <v>962</v>
      </c>
      <c r="F601" s="219"/>
      <c r="G601" s="220" t="s">
        <v>36</v>
      </c>
      <c r="H601" s="220">
        <v>15</v>
      </c>
      <c r="I601" s="174"/>
      <c r="J601" s="174"/>
      <c r="K601" s="217" t="s">
        <v>332</v>
      </c>
      <c r="L601" s="217" t="s">
        <v>1211</v>
      </c>
      <c r="M601" s="220" t="s">
        <v>964</v>
      </c>
      <c r="N601" s="220" t="s">
        <v>965</v>
      </c>
      <c r="O601" s="220">
        <v>1</v>
      </c>
      <c r="P601" s="220"/>
      <c r="Q601" s="223"/>
    </row>
    <row r="602" spans="1:18" customHeight="1" ht="17.25" s="180" customFormat="1">
      <c r="A602" s="216">
        <v>165</v>
      </c>
      <c r="B602" s="217" t="s">
        <v>1044</v>
      </c>
      <c r="C602" s="218" t="s">
        <v>1209</v>
      </c>
      <c r="D602" s="219" t="s">
        <v>1271</v>
      </c>
      <c r="E602" s="219"/>
      <c r="F602" s="219" t="s">
        <v>962</v>
      </c>
      <c r="G602" s="220" t="s">
        <v>36</v>
      </c>
      <c r="H602" s="220">
        <v>15</v>
      </c>
      <c r="I602" s="174"/>
      <c r="J602" s="174"/>
      <c r="K602" s="217" t="s">
        <v>776</v>
      </c>
      <c r="L602" s="217" t="s">
        <v>1211</v>
      </c>
      <c r="M602" s="220" t="s">
        <v>964</v>
      </c>
      <c r="N602" s="220" t="s">
        <v>965</v>
      </c>
      <c r="O602" s="220">
        <v>1</v>
      </c>
      <c r="P602" s="220"/>
      <c r="Q602" s="223"/>
    </row>
    <row r="603" spans="1:18" customHeight="1" ht="17.25" s="180" customFormat="1">
      <c r="A603" s="216">
        <v>166</v>
      </c>
      <c r="B603" s="217" t="s">
        <v>1272</v>
      </c>
      <c r="C603" s="218" t="s">
        <v>1209</v>
      </c>
      <c r="D603" s="219" t="s">
        <v>1273</v>
      </c>
      <c r="E603" s="219" t="s">
        <v>962</v>
      </c>
      <c r="F603" s="219"/>
      <c r="G603" s="220" t="s">
        <v>36</v>
      </c>
      <c r="H603" s="220">
        <v>15</v>
      </c>
      <c r="I603" s="174"/>
      <c r="J603" s="174"/>
      <c r="K603" s="217" t="s">
        <v>1274</v>
      </c>
      <c r="L603" s="217" t="s">
        <v>1211</v>
      </c>
      <c r="M603" s="220" t="s">
        <v>964</v>
      </c>
      <c r="N603" s="220" t="s">
        <v>965</v>
      </c>
      <c r="O603" s="220">
        <v>1</v>
      </c>
      <c r="P603" s="220"/>
      <c r="Q603" s="223"/>
    </row>
    <row r="604" spans="1:18" customHeight="1" ht="17.25" s="180" customFormat="1">
      <c r="A604" s="216">
        <v>167</v>
      </c>
      <c r="B604" s="217" t="s">
        <v>759</v>
      </c>
      <c r="C604" s="218" t="s">
        <v>1209</v>
      </c>
      <c r="D604" s="219" t="s">
        <v>1233</v>
      </c>
      <c r="E604" s="219" t="s">
        <v>962</v>
      </c>
      <c r="F604" s="219"/>
      <c r="G604" s="220" t="s">
        <v>36</v>
      </c>
      <c r="H604" s="220">
        <v>15</v>
      </c>
      <c r="I604" s="174"/>
      <c r="J604" s="174"/>
      <c r="K604" s="217" t="s">
        <v>142</v>
      </c>
      <c r="L604" s="217" t="s">
        <v>1211</v>
      </c>
      <c r="M604" s="220" t="s">
        <v>964</v>
      </c>
      <c r="N604" s="220" t="s">
        <v>965</v>
      </c>
      <c r="O604" s="220">
        <v>1</v>
      </c>
      <c r="P604" s="220"/>
      <c r="Q604" s="223"/>
    </row>
    <row r="605" spans="1:18" customHeight="1" ht="17.25" s="180" customFormat="1">
      <c r="A605" s="216">
        <v>168</v>
      </c>
      <c r="B605" s="217" t="s">
        <v>734</v>
      </c>
      <c r="C605" s="218" t="s">
        <v>1209</v>
      </c>
      <c r="D605" s="219" t="s">
        <v>1235</v>
      </c>
      <c r="E605" s="219"/>
      <c r="F605" s="219" t="s">
        <v>962</v>
      </c>
      <c r="G605" s="220" t="s">
        <v>36</v>
      </c>
      <c r="H605" s="220">
        <v>15</v>
      </c>
      <c r="I605" s="174"/>
      <c r="J605" s="174"/>
      <c r="K605" s="217" t="s">
        <v>1275</v>
      </c>
      <c r="L605" s="217" t="s">
        <v>1213</v>
      </c>
      <c r="M605" s="220" t="s">
        <v>964</v>
      </c>
      <c r="N605" s="220" t="s">
        <v>965</v>
      </c>
      <c r="O605" s="220">
        <v>1</v>
      </c>
      <c r="P605" s="220"/>
      <c r="Q605" s="223"/>
    </row>
    <row r="606" spans="1:18" customHeight="1" ht="17.25" s="180" customFormat="1">
      <c r="A606" s="216">
        <v>169</v>
      </c>
      <c r="B606" s="217" t="s">
        <v>1276</v>
      </c>
      <c r="C606" s="218" t="s">
        <v>1209</v>
      </c>
      <c r="D606" s="219" t="s">
        <v>1277</v>
      </c>
      <c r="E606" s="219" t="s">
        <v>962</v>
      </c>
      <c r="F606" s="219"/>
      <c r="G606" s="220" t="s">
        <v>36</v>
      </c>
      <c r="H606" s="220">
        <v>14</v>
      </c>
      <c r="I606" s="174"/>
      <c r="J606" s="174"/>
      <c r="K606" s="217" t="s">
        <v>319</v>
      </c>
      <c r="L606" s="217" t="s">
        <v>1158</v>
      </c>
      <c r="M606" s="220" t="s">
        <v>964</v>
      </c>
      <c r="N606" s="220" t="s">
        <v>965</v>
      </c>
      <c r="O606" s="220">
        <v>1</v>
      </c>
      <c r="P606" s="220"/>
      <c r="Q606" s="223"/>
    </row>
    <row r="607" spans="1:18" customHeight="1" ht="17.25" s="180" customFormat="1">
      <c r="A607" s="216">
        <v>170</v>
      </c>
      <c r="B607" s="217" t="s">
        <v>799</v>
      </c>
      <c r="C607" s="218" t="s">
        <v>1209</v>
      </c>
      <c r="D607" s="219" t="s">
        <v>1071</v>
      </c>
      <c r="E607" s="219" t="s">
        <v>962</v>
      </c>
      <c r="F607" s="219"/>
      <c r="G607" s="220" t="s">
        <v>36</v>
      </c>
      <c r="H607" s="220">
        <v>15</v>
      </c>
      <c r="I607" s="174"/>
      <c r="J607" s="174"/>
      <c r="K607" s="217" t="s">
        <v>1278</v>
      </c>
      <c r="L607" s="217" t="s">
        <v>1211</v>
      </c>
      <c r="M607" s="220" t="s">
        <v>964</v>
      </c>
      <c r="N607" s="220" t="s">
        <v>965</v>
      </c>
      <c r="O607" s="220">
        <v>1</v>
      </c>
      <c r="P607" s="220"/>
      <c r="Q607" s="223"/>
    </row>
    <row r="608" spans="1:18" customHeight="1" ht="17.25" s="180" customFormat="1">
      <c r="A608" s="216">
        <v>171</v>
      </c>
      <c r="B608" s="217" t="s">
        <v>1279</v>
      </c>
      <c r="C608" s="218" t="s">
        <v>1209</v>
      </c>
      <c r="D608" s="219" t="s">
        <v>1280</v>
      </c>
      <c r="E608" s="219" t="s">
        <v>962</v>
      </c>
      <c r="F608" s="219"/>
      <c r="G608" s="220" t="s">
        <v>36</v>
      </c>
      <c r="H608" s="220">
        <v>15</v>
      </c>
      <c r="I608" s="174"/>
      <c r="J608" s="174"/>
      <c r="K608" s="217" t="s">
        <v>193</v>
      </c>
      <c r="L608" s="217" t="s">
        <v>1213</v>
      </c>
      <c r="M608" s="220" t="s">
        <v>964</v>
      </c>
      <c r="N608" s="220" t="s">
        <v>965</v>
      </c>
      <c r="O608" s="220">
        <v>1</v>
      </c>
      <c r="P608" s="220"/>
      <c r="Q608" s="223"/>
    </row>
    <row r="609" spans="1:18" customHeight="1" ht="17.25" s="180" customFormat="1">
      <c r="A609" s="216">
        <v>172</v>
      </c>
      <c r="B609" s="217" t="s">
        <v>1281</v>
      </c>
      <c r="C609" s="218" t="s">
        <v>1209</v>
      </c>
      <c r="D609" s="219" t="s">
        <v>1282</v>
      </c>
      <c r="E609" s="219" t="s">
        <v>962</v>
      </c>
      <c r="F609" s="219"/>
      <c r="G609" s="220" t="s">
        <v>36</v>
      </c>
      <c r="H609" s="220">
        <v>15</v>
      </c>
      <c r="I609" s="174"/>
      <c r="J609" s="174"/>
      <c r="K609" s="217" t="s">
        <v>80</v>
      </c>
      <c r="L609" s="217" t="s">
        <v>1211</v>
      </c>
      <c r="M609" s="220" t="s">
        <v>964</v>
      </c>
      <c r="N609" s="220" t="s">
        <v>965</v>
      </c>
      <c r="O609" s="220">
        <v>1</v>
      </c>
      <c r="P609" s="220"/>
      <c r="Q609" s="223"/>
    </row>
    <row r="610" spans="1:18" customHeight="1" ht="17.25" s="180" customFormat="1">
      <c r="A610" s="216">
        <v>173</v>
      </c>
      <c r="B610" s="217" t="s">
        <v>188</v>
      </c>
      <c r="C610" s="218" t="s">
        <v>1209</v>
      </c>
      <c r="D610" s="219" t="s">
        <v>1283</v>
      </c>
      <c r="E610" s="219" t="s">
        <v>962</v>
      </c>
      <c r="F610" s="219"/>
      <c r="G610" s="220" t="s">
        <v>36</v>
      </c>
      <c r="H610" s="220">
        <v>14</v>
      </c>
      <c r="I610" s="174"/>
      <c r="J610" s="174"/>
      <c r="K610" s="217" t="s">
        <v>158</v>
      </c>
      <c r="L610" s="217" t="s">
        <v>1225</v>
      </c>
      <c r="M610" s="220" t="s">
        <v>964</v>
      </c>
      <c r="N610" s="220" t="s">
        <v>965</v>
      </c>
      <c r="O610" s="220">
        <v>1</v>
      </c>
      <c r="P610" s="220"/>
      <c r="Q610" s="223"/>
    </row>
    <row r="611" spans="1:18" customHeight="1" ht="17.25" s="180" customFormat="1">
      <c r="A611" s="216">
        <v>174</v>
      </c>
      <c r="B611" s="217" t="s">
        <v>1284</v>
      </c>
      <c r="C611" s="218" t="s">
        <v>1209</v>
      </c>
      <c r="D611" s="219" t="s">
        <v>1164</v>
      </c>
      <c r="E611" s="219" t="s">
        <v>962</v>
      </c>
      <c r="F611" s="219"/>
      <c r="G611" s="220" t="s">
        <v>36</v>
      </c>
      <c r="H611" s="220">
        <v>14</v>
      </c>
      <c r="I611" s="174"/>
      <c r="J611" s="174"/>
      <c r="K611" s="217" t="s">
        <v>569</v>
      </c>
      <c r="L611" s="217" t="s">
        <v>1158</v>
      </c>
      <c r="M611" s="220" t="s">
        <v>964</v>
      </c>
      <c r="N611" s="220" t="s">
        <v>965</v>
      </c>
      <c r="O611" s="220">
        <v>1</v>
      </c>
      <c r="P611" s="220"/>
      <c r="Q611" s="223"/>
    </row>
    <row r="612" spans="1:18" customHeight="1" ht="17.25" s="180" customFormat="1">
      <c r="A612" s="216">
        <v>175</v>
      </c>
      <c r="B612" s="217" t="s">
        <v>1285</v>
      </c>
      <c r="C612" s="218" t="s">
        <v>1209</v>
      </c>
      <c r="D612" s="219" t="s">
        <v>1286</v>
      </c>
      <c r="E612" s="219"/>
      <c r="F612" s="219" t="s">
        <v>962</v>
      </c>
      <c r="G612" s="220" t="s">
        <v>36</v>
      </c>
      <c r="H612" s="220">
        <v>15</v>
      </c>
      <c r="I612" s="174"/>
      <c r="J612" s="174"/>
      <c r="K612" s="217" t="s">
        <v>1287</v>
      </c>
      <c r="L612" s="217" t="s">
        <v>1245</v>
      </c>
      <c r="M612" s="220" t="s">
        <v>964</v>
      </c>
      <c r="N612" s="220" t="s">
        <v>965</v>
      </c>
      <c r="O612" s="220">
        <v>1</v>
      </c>
      <c r="P612" s="220"/>
      <c r="Q612" s="223"/>
    </row>
    <row r="613" spans="1:18" customHeight="1" ht="17.25" s="180" customFormat="1">
      <c r="A613" s="216">
        <v>176</v>
      </c>
      <c r="B613" s="217" t="s">
        <v>1288</v>
      </c>
      <c r="C613" s="218" t="s">
        <v>1209</v>
      </c>
      <c r="D613" s="219" t="s">
        <v>1150</v>
      </c>
      <c r="E613" s="219" t="s">
        <v>962</v>
      </c>
      <c r="F613" s="219"/>
      <c r="G613" s="220" t="s">
        <v>36</v>
      </c>
      <c r="H613" s="220">
        <v>15</v>
      </c>
      <c r="I613" s="174"/>
      <c r="J613" s="174"/>
      <c r="K613" s="217" t="s">
        <v>660</v>
      </c>
      <c r="L613" s="217" t="s">
        <v>1245</v>
      </c>
      <c r="M613" s="220" t="s">
        <v>964</v>
      </c>
      <c r="N613" s="220" t="s">
        <v>965</v>
      </c>
      <c r="O613" s="220">
        <v>1</v>
      </c>
      <c r="P613" s="220"/>
      <c r="Q613" s="223"/>
    </row>
    <row r="614" spans="1:18" customHeight="1" ht="17.25" s="180" customFormat="1">
      <c r="A614" s="216">
        <v>177</v>
      </c>
      <c r="B614" s="217" t="s">
        <v>1289</v>
      </c>
      <c r="C614" s="218" t="s">
        <v>1209</v>
      </c>
      <c r="D614" s="219" t="s">
        <v>1290</v>
      </c>
      <c r="E614" s="219"/>
      <c r="F614" s="219" t="s">
        <v>962</v>
      </c>
      <c r="G614" s="220" t="s">
        <v>36</v>
      </c>
      <c r="H614" s="220">
        <v>15</v>
      </c>
      <c r="I614" s="174"/>
      <c r="J614" s="174"/>
      <c r="K614" s="217" t="s">
        <v>382</v>
      </c>
      <c r="L614" s="217" t="s">
        <v>1211</v>
      </c>
      <c r="M614" s="220" t="s">
        <v>964</v>
      </c>
      <c r="N614" s="220" t="s">
        <v>965</v>
      </c>
      <c r="O614" s="220">
        <v>1</v>
      </c>
      <c r="P614" s="220"/>
      <c r="Q614" s="223"/>
    </row>
    <row r="615" spans="1:18" customHeight="1" ht="17.25" s="180" customFormat="1">
      <c r="A615" s="216">
        <v>178</v>
      </c>
      <c r="B615" s="217" t="s">
        <v>1291</v>
      </c>
      <c r="C615" s="218" t="s">
        <v>1209</v>
      </c>
      <c r="D615" s="219" t="s">
        <v>1292</v>
      </c>
      <c r="E615" s="219"/>
      <c r="F615" s="219" t="s">
        <v>962</v>
      </c>
      <c r="G615" s="220" t="s">
        <v>36</v>
      </c>
      <c r="H615" s="220">
        <v>15</v>
      </c>
      <c r="I615" s="174"/>
      <c r="J615" s="174"/>
      <c r="K615" s="217" t="s">
        <v>169</v>
      </c>
      <c r="L615" s="217" t="s">
        <v>1213</v>
      </c>
      <c r="M615" s="220" t="s">
        <v>964</v>
      </c>
      <c r="N615" s="220" t="s">
        <v>965</v>
      </c>
      <c r="O615" s="220">
        <v>1</v>
      </c>
      <c r="P615" s="220"/>
      <c r="Q615" s="223"/>
      <c r="R615" s="180" t="str">
        <f>179+423</f>
        <v>0</v>
      </c>
    </row>
    <row r="616" spans="1:18" customHeight="1" ht="14.25" s="180" customFormat="1">
      <c r="D616" s="243"/>
    </row>
    <row r="617" spans="1:18" customHeight="1" ht="15.75">
      <c r="A617" s="354" t="s">
        <v>1293</v>
      </c>
      <c r="B617" s="354"/>
      <c r="C617" s="354"/>
      <c r="D617" s="354"/>
      <c r="E617" s="354"/>
      <c r="F617" s="354"/>
      <c r="G617" s="354"/>
      <c r="H617" s="354"/>
      <c r="I617" s="354"/>
      <c r="J617" s="354"/>
      <c r="K617" s="354"/>
      <c r="L617" s="354"/>
      <c r="M617" s="354"/>
      <c r="N617" s="354"/>
      <c r="O617" s="354"/>
      <c r="P617" s="354"/>
      <c r="Q617" s="354"/>
    </row>
    <row r="618" spans="1:18" customHeight="1" ht="15.75">
      <c r="B618" s="153"/>
      <c r="C618" s="153"/>
      <c r="D618" s="153"/>
      <c r="E618" s="153"/>
      <c r="F618" s="153"/>
      <c r="G618" s="153"/>
      <c r="H618" s="153"/>
      <c r="I618" s="153"/>
      <c r="N618" s="244" t="s">
        <v>1294</v>
      </c>
    </row>
    <row r="619" spans="1:18" customHeight="1" ht="17.25" s="245" customFormat="1">
      <c r="B619" s="247" t="s">
        <v>1295</v>
      </c>
      <c r="C619" s="247"/>
      <c r="D619" s="247"/>
      <c r="E619" s="247"/>
      <c r="F619" s="165"/>
      <c r="G619" s="246"/>
      <c r="H619" s="247" t="s">
        <v>1296</v>
      </c>
      <c r="I619" s="247"/>
      <c r="J619" s="247"/>
      <c r="K619" s="247"/>
      <c r="L619" s="247"/>
      <c r="M619" s="247"/>
      <c r="N619" s="248" t="s">
        <v>1297</v>
      </c>
      <c r="O619" s="249"/>
    </row>
    <row r="620" spans="1:18" customHeight="1" ht="15.75">
      <c r="B620" s="251" t="s">
        <v>1298</v>
      </c>
      <c r="C620" s="251"/>
      <c r="D620" s="251"/>
      <c r="E620" s="251"/>
      <c r="G620" s="250"/>
      <c r="H620" s="251" t="s">
        <v>1298</v>
      </c>
      <c r="I620" s="251"/>
      <c r="J620" s="251"/>
      <c r="K620" s="251"/>
      <c r="L620" s="251"/>
      <c r="M620" s="251"/>
      <c r="N620" s="251" t="s">
        <v>1299</v>
      </c>
      <c r="O620" s="250"/>
    </row>
    <row r="625" spans="1:18" customHeight="1" ht="15.75">
      <c r="A625" s="252"/>
      <c r="B625" s="252"/>
      <c r="C625" s="252"/>
      <c r="D625" s="252"/>
      <c r="E625" s="252"/>
      <c r="G625" s="252"/>
      <c r="H625" s="252"/>
      <c r="I625" s="252"/>
      <c r="J625" s="252"/>
      <c r="K625" s="252"/>
      <c r="L625" s="252"/>
      <c r="M625" s="252"/>
      <c r="N625" s="252"/>
    </row>
    <row r="628" spans="1:18" customHeight="1" ht="15">
      <c r="H628" s="352" t="s">
        <v>1300</v>
      </c>
      <c r="I628" s="352"/>
      <c r="J628" s="352"/>
      <c r="K628" s="35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H628:K628"/>
    <mergeCell ref="E6:F7"/>
    <mergeCell ref="H7:H8"/>
    <mergeCell ref="B6:B8"/>
    <mergeCell ref="C6:C8"/>
    <mergeCell ref="D6:D8"/>
    <mergeCell ref="A617:Q617"/>
    <mergeCell ref="B436:Q436"/>
    <mergeCell ref="A1:D1"/>
    <mergeCell ref="A2:F2"/>
    <mergeCell ref="B10:Q10"/>
    <mergeCell ref="A625:D625"/>
    <mergeCell ref="G625:J625"/>
    <mergeCell ref="B619:E619"/>
    <mergeCell ref="H619:K619"/>
    <mergeCell ref="B620:E620"/>
    <mergeCell ref="H620:K620"/>
    <mergeCell ref="B618:H618"/>
    <mergeCell ref="A4:Q4"/>
    <mergeCell ref="A3:Q3"/>
    <mergeCell ref="Q6:Q8"/>
    <mergeCell ref="O6:P7"/>
    <mergeCell ref="H6:J6"/>
    <mergeCell ref="K6:K8"/>
    <mergeCell ref="I7:J7"/>
    <mergeCell ref="A6:A8"/>
    <mergeCell ref="L6:N7"/>
    <mergeCell ref="G6:G8"/>
  </mergeCells>
  <printOptions gridLines="false" gridLinesSet="true"/>
  <pageMargins left="0.26" right="0.25" top="0.35" bottom="0.23" header="0.31" footer="0.19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6"/>
  <sheetViews>
    <sheetView tabSelected="0" workbookViewId="0" showGridLines="true" showRowColHeaders="1">
      <selection activeCell="J7" sqref="J7"/>
    </sheetView>
  </sheetViews>
  <sheetFormatPr customHeight="true" defaultRowHeight="15" defaultColWidth="9" outlineLevelRow="0" outlineLevelCol="0"/>
  <cols>
    <col min="1" max="1" width="6" customWidth="true" style="6"/>
    <col min="2" max="2" width="28.25" customWidth="true" style="6"/>
    <col min="3" max="3" width="8.625" customWidth="true" style="6"/>
    <col min="4" max="4" width="8.625" customWidth="true" style="6"/>
    <col min="5" max="5" width="8.625" customWidth="true" style="6"/>
    <col min="6" max="6" width="8.625" customWidth="true" style="6"/>
    <col min="7" max="7" width="8.625" customWidth="true" style="6"/>
    <col min="8" max="8" width="8.625" customWidth="true" style="6"/>
    <col min="9" max="9" width="8.625" customWidth="true" style="6"/>
    <col min="10" max="10" width="8.625" customWidth="true" style="6"/>
    <col min="11" max="11" width="8.625" customWidth="true" style="6"/>
    <col min="12" max="12" width="9" style="6"/>
    <col min="13" max="13" width="9" style="6"/>
    <col min="14" max="14" width="12.375" customWidth="true" style="6"/>
  </cols>
  <sheetData>
    <row r="1" spans="1:14" customHeight="1" ht="15">
      <c r="A1" s="360" t="s">
        <v>1301</v>
      </c>
      <c r="B1" s="360"/>
      <c r="C1" s="360"/>
      <c r="G1" s="364"/>
      <c r="H1" s="364"/>
      <c r="J1" s="364" t="s">
        <v>1302</v>
      </c>
      <c r="K1" s="364"/>
    </row>
    <row r="2" spans="1:14" customHeight="1" ht="15.75">
      <c r="A2" s="361" t="s">
        <v>2</v>
      </c>
      <c r="B2" s="361"/>
      <c r="C2" s="361"/>
      <c r="D2" s="361"/>
    </row>
    <row r="3" spans="1:14" customHeight="1" ht="18.75">
      <c r="A3" s="19" t="s">
        <v>1303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4" customHeight="1" ht="23.25">
      <c r="A4" s="358" t="s">
        <v>1304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</row>
    <row r="6" spans="1:14" customHeight="1" ht="43.5" s="56" customFormat="1">
      <c r="A6" s="9" t="s">
        <v>5</v>
      </c>
      <c r="B6" s="9" t="s">
        <v>1305</v>
      </c>
      <c r="C6" s="9" t="s">
        <v>1306</v>
      </c>
      <c r="D6" s="9"/>
      <c r="E6" s="9"/>
      <c r="F6" s="9" t="s">
        <v>1307</v>
      </c>
      <c r="G6" s="9"/>
      <c r="H6" s="9"/>
      <c r="I6" s="9" t="s">
        <v>1308</v>
      </c>
      <c r="J6" s="9"/>
      <c r="K6" s="9"/>
      <c r="L6" s="356" t="s">
        <v>1309</v>
      </c>
    </row>
    <row r="7" spans="1:14" customHeight="1" ht="40.5" s="56" customFormat="1">
      <c r="A7" s="9"/>
      <c r="B7" s="9"/>
      <c r="C7" s="9" t="s">
        <v>1310</v>
      </c>
      <c r="D7" s="9" t="s">
        <v>1311</v>
      </c>
      <c r="E7" s="9"/>
      <c r="F7" s="16" t="s">
        <v>1312</v>
      </c>
      <c r="G7" s="359" t="s">
        <v>1311</v>
      </c>
      <c r="H7" s="359"/>
      <c r="I7" s="16" t="s">
        <v>1312</v>
      </c>
      <c r="J7" s="359" t="s">
        <v>1311</v>
      </c>
      <c r="K7" s="359"/>
      <c r="L7" s="356"/>
    </row>
    <row r="8" spans="1:14" customHeight="1" ht="18" s="56" customFormat="1">
      <c r="A8" s="9"/>
      <c r="B8" s="9"/>
      <c r="C8" s="9"/>
      <c r="D8" s="24" t="s">
        <v>1313</v>
      </c>
      <c r="E8" s="24" t="s">
        <v>1314</v>
      </c>
      <c r="F8" s="16"/>
      <c r="G8" s="24" t="s">
        <v>1313</v>
      </c>
      <c r="H8" s="24" t="s">
        <v>1314</v>
      </c>
      <c r="I8" s="16"/>
      <c r="J8" s="24" t="s">
        <v>1313</v>
      </c>
      <c r="K8" s="24" t="s">
        <v>1314</v>
      </c>
      <c r="L8" s="356"/>
    </row>
    <row r="9" spans="1:14" customHeight="1" ht="37.5" s="56" customFormat="1">
      <c r="A9" s="57" t="s">
        <v>27</v>
      </c>
      <c r="B9" s="58" t="s">
        <v>1315</v>
      </c>
      <c r="C9" s="141" t="str">
        <f>C10</f>
        <v>0</v>
      </c>
      <c r="D9" s="24"/>
      <c r="E9" s="141">
        <v>423</v>
      </c>
      <c r="F9" s="141" t="str">
        <f>H9+G9</f>
        <v>0</v>
      </c>
      <c r="G9" s="141"/>
      <c r="H9" s="141">
        <v>423</v>
      </c>
      <c r="I9" s="25"/>
      <c r="J9" s="24"/>
      <c r="K9" s="24"/>
      <c r="L9" s="24"/>
    </row>
    <row r="10" spans="1:14" customHeight="1" ht="15" s="68" customFormat="1">
      <c r="A10" s="66" t="s">
        <v>1316</v>
      </c>
      <c r="B10" s="67" t="s">
        <v>30</v>
      </c>
      <c r="C10" s="137" t="str">
        <f>SUM(C11:C14)</f>
        <v>0</v>
      </c>
      <c r="D10" s="66"/>
      <c r="E10" s="137" t="str">
        <f>SUM(E11:E14)</f>
        <v>0</v>
      </c>
      <c r="F10" s="141" t="str">
        <f>H10+G10</f>
        <v>0</v>
      </c>
      <c r="G10" s="137"/>
      <c r="H10" s="137" t="str">
        <f>SUM(H11:H14)</f>
        <v>0</v>
      </c>
      <c r="I10" s="66"/>
      <c r="J10" s="66"/>
      <c r="K10" s="66"/>
      <c r="L10" s="66"/>
    </row>
    <row r="11" spans="1:14" customHeight="1" ht="15" s="68" customFormat="1">
      <c r="A11" s="59">
        <v>1</v>
      </c>
      <c r="B11" s="62" t="s">
        <v>1317</v>
      </c>
      <c r="C11" s="138">
        <v>182</v>
      </c>
      <c r="D11" s="60"/>
      <c r="E11" s="138">
        <v>162</v>
      </c>
      <c r="F11" s="138" t="str">
        <f>H11+G11</f>
        <v>0</v>
      </c>
      <c r="G11" s="138"/>
      <c r="H11" s="138">
        <v>162</v>
      </c>
      <c r="I11" s="60"/>
      <c r="J11" s="60"/>
      <c r="K11" s="60"/>
      <c r="L11" s="60"/>
    </row>
    <row r="12" spans="1:14" customHeight="1" ht="15" s="68" customFormat="1">
      <c r="A12" s="61">
        <v>2</v>
      </c>
      <c r="B12" s="62" t="s">
        <v>1318</v>
      </c>
      <c r="C12" s="139">
        <v>186</v>
      </c>
      <c r="D12" s="63"/>
      <c r="E12" s="139">
        <v>158</v>
      </c>
      <c r="F12" s="139" t="str">
        <f>H12+G12</f>
        <v>0</v>
      </c>
      <c r="G12" s="139"/>
      <c r="H12" s="139">
        <v>158</v>
      </c>
      <c r="I12" s="63"/>
      <c r="J12" s="63"/>
      <c r="K12" s="63"/>
      <c r="L12" s="63"/>
    </row>
    <row r="13" spans="1:14" customHeight="1" ht="15" s="68" customFormat="1">
      <c r="A13" s="61">
        <v>3</v>
      </c>
      <c r="B13" s="62" t="s">
        <v>1319</v>
      </c>
      <c r="C13" s="139">
        <v>142</v>
      </c>
      <c r="D13" s="63"/>
      <c r="E13" s="139">
        <v>103</v>
      </c>
      <c r="F13" s="139" t="str">
        <f>H13+G13</f>
        <v>0</v>
      </c>
      <c r="G13" s="139"/>
      <c r="H13" s="139">
        <v>103</v>
      </c>
      <c r="I13" s="63"/>
      <c r="J13" s="63"/>
      <c r="K13" s="63"/>
      <c r="L13" s="63"/>
      <c r="N13" s="151">
        <v>1000000</v>
      </c>
    </row>
    <row r="14" spans="1:14" customHeight="1" ht="15" s="68" customFormat="1">
      <c r="A14" s="69"/>
      <c r="B14" s="8"/>
      <c r="C14" s="140"/>
      <c r="D14" s="65"/>
      <c r="E14" s="140"/>
      <c r="F14" s="141" t="str">
        <f>H14+G14</f>
        <v>0</v>
      </c>
      <c r="G14" s="140"/>
      <c r="H14" s="140"/>
      <c r="I14" s="65"/>
      <c r="J14" s="65"/>
      <c r="K14" s="65"/>
      <c r="L14" s="65"/>
    </row>
    <row r="15" spans="1:14" customHeight="1" ht="31.5" s="68" customFormat="1">
      <c r="A15" s="57" t="s">
        <v>957</v>
      </c>
      <c r="B15" s="67" t="s">
        <v>1320</v>
      </c>
      <c r="C15" s="137" t="str">
        <f>+C16</f>
        <v>0</v>
      </c>
      <c r="D15" s="70"/>
      <c r="E15" s="137" t="str">
        <f>+E16</f>
        <v>0</v>
      </c>
      <c r="F15" s="141" t="str">
        <f>H15+G15</f>
        <v>0</v>
      </c>
      <c r="G15" s="137"/>
      <c r="H15" s="137" t="str">
        <f>+H16</f>
        <v>0</v>
      </c>
      <c r="I15" s="66"/>
      <c r="J15" s="66"/>
      <c r="K15" s="66"/>
      <c r="L15" s="66"/>
    </row>
    <row r="16" spans="1:14" customHeight="1" ht="15" s="68" customFormat="1">
      <c r="A16" s="64">
        <v>1</v>
      </c>
      <c r="B16" s="71" t="s">
        <v>1321</v>
      </c>
      <c r="C16" s="140">
        <v>190</v>
      </c>
      <c r="D16" s="65"/>
      <c r="E16" s="140">
        <v>178</v>
      </c>
      <c r="F16" s="141" t="str">
        <f>H16+G16</f>
        <v>0</v>
      </c>
      <c r="G16" s="142"/>
      <c r="H16" s="140">
        <v>178</v>
      </c>
      <c r="I16" s="72"/>
      <c r="J16" s="72"/>
      <c r="K16" s="72"/>
      <c r="L16" s="72"/>
    </row>
    <row r="17" spans="1:14" customHeight="1" ht="15" s="68" customFormat="1">
      <c r="A17" s="73"/>
      <c r="B17" s="74" t="s">
        <v>1322</v>
      </c>
      <c r="C17" s="137" t="str">
        <f>+C15+C9</f>
        <v>0</v>
      </c>
      <c r="D17" s="66"/>
      <c r="E17" s="137" t="str">
        <f>+E15+E9</f>
        <v>0</v>
      </c>
      <c r="F17" s="141" t="str">
        <f>H17+G17</f>
        <v>0</v>
      </c>
      <c r="G17" s="137"/>
      <c r="H17" s="137" t="str">
        <f>+H15+H9</f>
        <v>0</v>
      </c>
      <c r="I17" s="58"/>
      <c r="J17" s="58"/>
      <c r="K17" s="75"/>
      <c r="L17" s="75"/>
    </row>
    <row r="18" spans="1:14" customHeight="1" ht="16.5">
      <c r="B18" s="76"/>
      <c r="E18" s="357" t="s">
        <v>1294</v>
      </c>
      <c r="F18" s="357"/>
      <c r="G18" s="357"/>
      <c r="H18" s="357"/>
      <c r="I18" s="357"/>
      <c r="J18" s="357"/>
      <c r="K18" s="357"/>
      <c r="L18" s="357"/>
    </row>
    <row r="19" spans="1:14" customHeight="1" ht="23.25">
      <c r="A19" s="77"/>
      <c r="B19" s="56" t="s">
        <v>1295</v>
      </c>
      <c r="C19" s="79" t="s">
        <v>1296</v>
      </c>
      <c r="D19" s="79"/>
      <c r="E19" s="79"/>
      <c r="F19" s="79"/>
      <c r="G19" s="79"/>
      <c r="H19" s="79"/>
      <c r="I19" s="362" t="s">
        <v>1297</v>
      </c>
      <c r="J19" s="362"/>
      <c r="K19" s="362"/>
      <c r="L19" s="362"/>
    </row>
    <row r="20" spans="1:14" customHeight="1" ht="19.5">
      <c r="B20" s="7" t="s">
        <v>1298</v>
      </c>
      <c r="C20" s="7" t="s">
        <v>1298</v>
      </c>
      <c r="D20" s="7"/>
      <c r="E20" s="7"/>
      <c r="F20" s="7"/>
      <c r="G20" s="7"/>
      <c r="H20" s="7"/>
      <c r="I20" s="7" t="s">
        <v>1299</v>
      </c>
      <c r="J20" s="7"/>
      <c r="K20" s="7"/>
      <c r="L20" s="7"/>
    </row>
    <row r="21" spans="1:14" customHeight="1" ht="15.75">
      <c r="B21" s="7"/>
      <c r="C21" s="7"/>
      <c r="D21" s="7"/>
    </row>
    <row r="24" spans="1:14" customHeight="1" ht="15.75">
      <c r="A24" s="3"/>
      <c r="B24" s="3"/>
      <c r="C24" s="3"/>
      <c r="D24" s="78"/>
    </row>
    <row r="26" spans="1:14" customHeight="1" ht="15">
      <c r="C26" s="363" t="s">
        <v>1300</v>
      </c>
      <c r="D26" s="363"/>
      <c r="E26" s="363"/>
      <c r="F26" s="363"/>
      <c r="G26" s="363"/>
      <c r="H26" s="36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I19:L19"/>
    <mergeCell ref="I20:L20"/>
    <mergeCell ref="C19:H19"/>
    <mergeCell ref="C20:H20"/>
    <mergeCell ref="C26:H26"/>
    <mergeCell ref="G1:H1"/>
    <mergeCell ref="F6:H6"/>
    <mergeCell ref="J1:K1"/>
    <mergeCell ref="I6:K6"/>
    <mergeCell ref="I7:I8"/>
    <mergeCell ref="B21:D21"/>
    <mergeCell ref="A24:C24"/>
    <mergeCell ref="A1:C1"/>
    <mergeCell ref="A2:D2"/>
    <mergeCell ref="A6:A8"/>
    <mergeCell ref="B6:B8"/>
    <mergeCell ref="L6:L8"/>
    <mergeCell ref="E18:L18"/>
    <mergeCell ref="A4:L4"/>
    <mergeCell ref="A3:L3"/>
    <mergeCell ref="G7:H7"/>
    <mergeCell ref="C6:E6"/>
    <mergeCell ref="D7:E7"/>
    <mergeCell ref="C7:C8"/>
    <mergeCell ref="F7:F8"/>
    <mergeCell ref="J7:K7"/>
  </mergeCells>
  <printOptions gridLines="false" gridLinesSet="true"/>
  <pageMargins left="0.76" right="0.22" top="0.53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G32" sqref="G32"/>
    </sheetView>
  </sheetViews>
  <sheetFormatPr customHeight="true" defaultRowHeight="12.75" defaultColWidth="9" outlineLevelRow="0" outlineLevelCol="0"/>
  <cols>
    <col min="1" max="1" width="3.875" customWidth="true" style="36"/>
    <col min="2" max="2" width="17.375" customWidth="true" style="36"/>
    <col min="3" max="3" width="10.25" customWidth="true" style="42"/>
    <col min="4" max="4" width="11.375" customWidth="true" style="42"/>
    <col min="5" max="5" width="5.75" customWidth="true" style="36"/>
    <col min="6" max="6" width="6.875" customWidth="true" style="36"/>
    <col min="7" max="7" width="18.875" customWidth="true" style="36"/>
    <col min="8" max="8" width="12" customWidth="true" style="36"/>
    <col min="9" max="9" width="11.5" customWidth="true" style="39"/>
  </cols>
  <sheetData>
    <row r="1" spans="1:9" customHeight="1" ht="15" s="31" customFormat="1">
      <c r="A1" s="366" t="s">
        <v>1323</v>
      </c>
      <c r="B1" s="366"/>
      <c r="C1" s="366"/>
      <c r="D1" s="366"/>
      <c r="E1" s="30"/>
      <c r="F1" s="30"/>
      <c r="G1" s="3" t="s">
        <v>1324</v>
      </c>
      <c r="H1" s="3"/>
      <c r="I1" s="3"/>
    </row>
    <row r="2" spans="1:9" customHeight="1" ht="15" s="31" customFormat="1">
      <c r="A2" s="3" t="s">
        <v>1325</v>
      </c>
      <c r="B2" s="3"/>
      <c r="C2" s="3"/>
      <c r="D2" s="3"/>
      <c r="E2" s="32"/>
      <c r="F2" s="32"/>
      <c r="G2" s="3"/>
      <c r="H2" s="3"/>
      <c r="I2" s="3"/>
    </row>
    <row r="3" spans="1:9" customHeight="1" ht="7.5" s="35" customFormat="1">
      <c r="A3" s="33" t="s">
        <v>1326</v>
      </c>
      <c r="B3" s="33"/>
      <c r="C3" s="33"/>
      <c r="D3" s="33"/>
      <c r="E3" s="33"/>
      <c r="F3" s="34"/>
      <c r="G3" s="33"/>
      <c r="H3" s="33"/>
      <c r="I3" s="33"/>
    </row>
    <row r="4" spans="1:9" customHeight="1" ht="25.5">
      <c r="A4" s="358" t="s">
        <v>3</v>
      </c>
      <c r="B4" s="358"/>
      <c r="C4" s="358"/>
      <c r="D4" s="358"/>
      <c r="E4" s="358"/>
      <c r="F4" s="358"/>
      <c r="G4" s="358"/>
      <c r="H4" s="358"/>
      <c r="I4" s="358"/>
    </row>
    <row r="5" spans="1:9" customHeight="1" ht="43.5">
      <c r="A5" s="358" t="s">
        <v>1327</v>
      </c>
      <c r="B5" s="358"/>
      <c r="C5" s="358"/>
      <c r="D5" s="358"/>
      <c r="E5" s="358"/>
      <c r="F5" s="358"/>
      <c r="G5" s="358"/>
      <c r="H5" s="358"/>
      <c r="I5" s="358"/>
    </row>
    <row r="6" spans="1:9" customHeight="1" ht="13.5">
      <c r="A6" s="37"/>
      <c r="C6" s="38"/>
      <c r="D6" s="38"/>
      <c r="E6" s="37"/>
      <c r="F6" s="37"/>
      <c r="G6" s="37"/>
      <c r="H6" s="37"/>
    </row>
    <row r="7" spans="1:9" customHeight="1" ht="48">
      <c r="A7" s="16" t="s">
        <v>1328</v>
      </c>
      <c r="B7" s="16" t="s">
        <v>6</v>
      </c>
      <c r="C7" s="40" t="s">
        <v>1329</v>
      </c>
      <c r="D7" s="40"/>
      <c r="E7" s="16" t="s">
        <v>7</v>
      </c>
      <c r="F7" s="16" t="s">
        <v>1330</v>
      </c>
      <c r="G7" s="16" t="s">
        <v>1331</v>
      </c>
      <c r="H7" s="16" t="s">
        <v>1332</v>
      </c>
      <c r="I7" s="16"/>
    </row>
    <row r="8" spans="1:9" customHeight="1" ht="35.25">
      <c r="A8" s="16"/>
      <c r="B8" s="16"/>
      <c r="C8" s="40" t="s">
        <v>1333</v>
      </c>
      <c r="D8" s="40" t="s">
        <v>19</v>
      </c>
      <c r="E8" s="16"/>
      <c r="F8" s="16"/>
      <c r="G8" s="16"/>
      <c r="H8" s="83" t="s">
        <v>22</v>
      </c>
      <c r="I8" s="83" t="s">
        <v>23</v>
      </c>
    </row>
    <row r="9" spans="1:9" customHeight="1" ht="22.5" s="41" customFormat="1">
      <c r="A9" s="84" t="s">
        <v>31</v>
      </c>
      <c r="B9" s="85" t="s">
        <v>1334</v>
      </c>
      <c r="C9" s="86"/>
      <c r="D9" s="86"/>
      <c r="E9" s="87"/>
      <c r="F9" s="84"/>
      <c r="G9" s="85"/>
      <c r="H9" s="85"/>
      <c r="I9" s="88"/>
    </row>
    <row r="10" spans="1:9" customHeight="1" ht="22.5" s="41" customFormat="1">
      <c r="A10" s="43"/>
      <c r="B10" s="44"/>
      <c r="C10" s="45"/>
      <c r="D10" s="46"/>
      <c r="E10" s="47"/>
      <c r="F10" s="43"/>
      <c r="G10" s="44"/>
      <c r="H10" s="44"/>
      <c r="I10" s="48"/>
    </row>
    <row r="11" spans="1:9" customHeight="1" ht="22.5" s="41" customFormat="1">
      <c r="A11" s="43"/>
      <c r="B11" s="44"/>
      <c r="C11" s="45"/>
      <c r="D11" s="46"/>
      <c r="E11" s="47"/>
      <c r="F11" s="43"/>
      <c r="G11" s="44"/>
      <c r="H11" s="44"/>
      <c r="I11" s="48"/>
    </row>
    <row r="12" spans="1:9" customHeight="1" ht="22.5" s="41" customFormat="1">
      <c r="A12" s="43"/>
      <c r="B12" s="44"/>
      <c r="C12" s="45"/>
      <c r="D12" s="46"/>
      <c r="E12" s="47"/>
      <c r="F12" s="43"/>
      <c r="G12" s="44"/>
      <c r="H12" s="44"/>
      <c r="I12" s="49"/>
    </row>
    <row r="13" spans="1:9" customHeight="1" ht="22.5" s="41" customFormat="1">
      <c r="A13" s="43"/>
      <c r="B13" s="44"/>
      <c r="C13" s="45"/>
      <c r="D13" s="43"/>
      <c r="E13" s="47"/>
      <c r="F13" s="43"/>
      <c r="G13" s="44"/>
      <c r="H13" s="44"/>
      <c r="I13" s="48"/>
    </row>
    <row r="14" spans="1:9" customHeight="1" ht="22.5" s="41" customFormat="1">
      <c r="A14" s="43"/>
      <c r="B14" s="44"/>
      <c r="C14" s="45"/>
      <c r="D14" s="45"/>
      <c r="E14" s="47"/>
      <c r="F14" s="43"/>
      <c r="G14" s="44"/>
      <c r="H14" s="44"/>
      <c r="I14" s="48"/>
    </row>
    <row r="15" spans="1:9" customHeight="1" ht="22.5" s="41" customFormat="1">
      <c r="A15" s="43"/>
      <c r="B15" s="44"/>
      <c r="C15" s="45"/>
      <c r="D15" s="45"/>
      <c r="E15" s="47"/>
      <c r="F15" s="43"/>
      <c r="G15" s="44"/>
      <c r="H15" s="44"/>
      <c r="I15" s="48"/>
    </row>
    <row r="16" spans="1:9" customHeight="1" ht="22.5" s="41" customFormat="1">
      <c r="A16" s="43"/>
      <c r="B16" s="44"/>
      <c r="C16" s="45"/>
      <c r="D16" s="45"/>
      <c r="E16" s="47"/>
      <c r="F16" s="43"/>
      <c r="G16" s="44"/>
      <c r="H16" s="44"/>
      <c r="I16" s="48"/>
    </row>
    <row r="17" spans="1:9" customHeight="1" ht="22.5" s="41" customFormat="1">
      <c r="A17" s="43"/>
      <c r="B17" s="44"/>
      <c r="C17" s="50"/>
      <c r="D17" s="43"/>
      <c r="E17" s="47"/>
      <c r="F17" s="43"/>
      <c r="G17" s="44"/>
      <c r="H17" s="44"/>
      <c r="I17" s="48"/>
    </row>
    <row r="18" spans="1:9" customHeight="1" ht="22.5" s="94" customFormat="1">
      <c r="A18" s="89" t="s">
        <v>1316</v>
      </c>
      <c r="B18" s="90" t="s">
        <v>30</v>
      </c>
      <c r="C18" s="91"/>
      <c r="D18" s="89"/>
      <c r="E18" s="92"/>
      <c r="F18" s="89"/>
      <c r="G18" s="90"/>
      <c r="H18" s="90"/>
      <c r="I18" s="93"/>
    </row>
    <row r="19" spans="1:9" customHeight="1" ht="22.5" s="41" customFormat="1">
      <c r="A19" s="43"/>
      <c r="B19" s="44"/>
      <c r="C19" s="45"/>
      <c r="D19" s="45"/>
      <c r="E19" s="47"/>
      <c r="F19" s="43"/>
      <c r="G19" s="44"/>
      <c r="H19" s="44"/>
      <c r="I19" s="48"/>
    </row>
    <row r="20" spans="1:9" customHeight="1" ht="22.5" s="41" customFormat="1">
      <c r="A20" s="43"/>
      <c r="B20" s="44"/>
      <c r="C20" s="45"/>
      <c r="D20" s="43"/>
      <c r="E20" s="47"/>
      <c r="F20" s="43"/>
      <c r="G20" s="44"/>
      <c r="H20" s="44"/>
      <c r="I20" s="48"/>
    </row>
    <row r="21" spans="1:9" customHeight="1" ht="22.5" s="41" customFormat="1">
      <c r="A21" s="43"/>
      <c r="B21" s="44"/>
      <c r="C21" s="50"/>
      <c r="D21" s="43"/>
      <c r="E21" s="47"/>
      <c r="F21" s="43"/>
      <c r="G21" s="44"/>
      <c r="H21" s="44"/>
      <c r="I21" s="48"/>
    </row>
    <row r="22" spans="1:9" customHeight="1" ht="22.5" s="41" customFormat="1">
      <c r="A22" s="43"/>
      <c r="B22" s="44"/>
      <c r="C22" s="50"/>
      <c r="D22" s="43"/>
      <c r="E22" s="47"/>
      <c r="F22" s="43"/>
      <c r="G22" s="44"/>
      <c r="H22" s="44"/>
      <c r="I22" s="49"/>
    </row>
    <row r="23" spans="1:9" customHeight="1" ht="22.5" s="41" customFormat="1">
      <c r="A23" s="43"/>
      <c r="B23" s="44"/>
      <c r="C23" s="50"/>
      <c r="D23" s="50"/>
      <c r="E23" s="47"/>
      <c r="F23" s="43"/>
      <c r="G23" s="44"/>
      <c r="H23" s="44"/>
      <c r="I23" s="48"/>
    </row>
    <row r="24" spans="1:9" customHeight="1" ht="22.5" s="41" customFormat="1">
      <c r="A24" s="43"/>
      <c r="B24" s="44"/>
      <c r="C24" s="50"/>
      <c r="D24" s="50"/>
      <c r="E24" s="47"/>
      <c r="F24" s="43"/>
      <c r="G24" s="44"/>
      <c r="H24" s="44"/>
      <c r="I24" s="48"/>
    </row>
    <row r="25" spans="1:9" customHeight="1" ht="22.5" s="41" customFormat="1">
      <c r="A25" s="43"/>
      <c r="B25" s="44"/>
      <c r="C25" s="50"/>
      <c r="D25" s="43"/>
      <c r="E25" s="47"/>
      <c r="F25" s="43"/>
      <c r="G25" s="44"/>
      <c r="H25" s="44"/>
      <c r="I25" s="48"/>
    </row>
    <row r="26" spans="1:9" customHeight="1" ht="22.5" s="41" customFormat="1">
      <c r="A26" s="51"/>
      <c r="B26" s="52"/>
      <c r="C26" s="53"/>
      <c r="D26" s="51"/>
      <c r="E26" s="54"/>
      <c r="F26" s="51"/>
      <c r="G26" s="52"/>
      <c r="H26" s="52"/>
      <c r="I26" s="55"/>
    </row>
    <row r="28" spans="1:9" customHeight="1" ht="18.75">
      <c r="A28" s="365" t="s">
        <v>1335</v>
      </c>
      <c r="B28" s="365"/>
      <c r="C28" s="365"/>
      <c r="D28" s="365"/>
      <c r="E28" s="365"/>
      <c r="F28" s="365"/>
      <c r="G28" s="365"/>
      <c r="H28" s="365"/>
      <c r="I28" s="365"/>
    </row>
    <row r="30" spans="1:9" customHeight="1" ht="15">
      <c r="A30" s="12"/>
      <c r="B30" s="1"/>
      <c r="C30" s="1"/>
      <c r="E30" s="14"/>
      <c r="F30" s="12"/>
      <c r="G30" s="14" t="s">
        <v>1336</v>
      </c>
      <c r="H30" s="14"/>
    </row>
    <row r="31" spans="1:9" customHeight="1" ht="20.25">
      <c r="B31" s="56" t="s">
        <v>1295</v>
      </c>
      <c r="C31" s="56"/>
      <c r="D31" s="56" t="s">
        <v>1296</v>
      </c>
      <c r="E31" s="56"/>
      <c r="F31" s="56"/>
      <c r="G31" s="362" t="s">
        <v>1297</v>
      </c>
      <c r="H31" s="362"/>
      <c r="I31" s="362"/>
    </row>
    <row r="32" spans="1:9" customHeight="1" ht="15.75">
      <c r="B32" s="4" t="s">
        <v>1298</v>
      </c>
      <c r="C32" s="36"/>
      <c r="D32" s="7" t="s">
        <v>1298</v>
      </c>
      <c r="E32" s="7"/>
      <c r="F32" s="7"/>
      <c r="G32" s="7" t="s">
        <v>1299</v>
      </c>
      <c r="H32" s="7"/>
      <c r="I32" s="7"/>
    </row>
    <row r="33" spans="1:9" customHeight="1" ht="15.75">
      <c r="A33" s="7"/>
      <c r="B33" s="7"/>
      <c r="C33" s="7"/>
      <c r="D33" s="1"/>
      <c r="E33" s="1"/>
      <c r="F33" s="1"/>
      <c r="G33" s="1"/>
      <c r="H33" s="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D1"/>
    <mergeCell ref="G1:I1"/>
    <mergeCell ref="A2:D2"/>
    <mergeCell ref="G2:I2"/>
    <mergeCell ref="A3:C3"/>
    <mergeCell ref="G3:I3"/>
    <mergeCell ref="A4:I4"/>
    <mergeCell ref="A5:I5"/>
    <mergeCell ref="A7:A8"/>
    <mergeCell ref="B7:B8"/>
    <mergeCell ref="C7:D7"/>
    <mergeCell ref="E7:E8"/>
    <mergeCell ref="F7:F8"/>
    <mergeCell ref="G7:G8"/>
    <mergeCell ref="H7:I7"/>
    <mergeCell ref="A28:I28"/>
    <mergeCell ref="A33:C33"/>
    <mergeCell ref="B31:C31"/>
    <mergeCell ref="D31:F31"/>
    <mergeCell ref="D32:F32"/>
    <mergeCell ref="G31:I31"/>
    <mergeCell ref="G32:I32"/>
  </mergeCells>
  <printOptions gridLines="false" gridLinesSet="true"/>
  <pageMargins left="0.45" right="0.45" top="0.5" bottom="0.25" header="0.3" footer="0.3"/>
  <pageSetup paperSize="1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8"/>
  <sheetViews>
    <sheetView tabSelected="0" workbookViewId="0" showGridLines="true" showRowColHeaders="1">
      <selection activeCell="J7" sqref="J7"/>
    </sheetView>
  </sheetViews>
  <sheetFormatPr customHeight="true" defaultRowHeight="15" defaultColWidth="9" outlineLevelRow="0" outlineLevelCol="0"/>
  <cols>
    <col min="1" max="1" width="3.625" customWidth="true" style="1"/>
    <col min="2" max="2" width="9.125" customWidth="true" style="1"/>
    <col min="3" max="3" width="5.25" customWidth="true" style="1"/>
    <col min="4" max="4" width="6" customWidth="true" style="1"/>
    <col min="5" max="5" width="4" customWidth="true" style="1"/>
    <col min="6" max="6" width="6.875" customWidth="true" style="1"/>
    <col min="7" max="7" width="7" customWidth="true" style="1"/>
    <col min="8" max="8" width="6" customWidth="true" style="1"/>
    <col min="9" max="9" width="8.375" customWidth="true" style="1"/>
    <col min="10" max="10" width="9.375" customWidth="true" style="1"/>
    <col min="11" max="11" width="8.5" customWidth="true" style="1"/>
    <col min="12" max="12" width="5.125" customWidth="true" style="1"/>
    <col min="13" max="13" width="9" style="1"/>
    <col min="14" max="14" width="6.5" customWidth="true" style="1"/>
    <col min="15" max="15" width="9" style="1"/>
    <col min="16" max="16" width="4.5" customWidth="true" style="1"/>
    <col min="17" max="17" width="4.5" customWidth="true" style="1"/>
    <col min="18" max="18" width="8.25" customWidth="true" style="1"/>
  </cols>
  <sheetData>
    <row r="1" spans="1:23" customHeight="1" ht="15.75">
      <c r="A1" s="76" t="s">
        <v>1301</v>
      </c>
      <c r="B1" s="76"/>
      <c r="C1" s="76"/>
      <c r="D1" s="6"/>
      <c r="O1" s="23" t="s">
        <v>1337</v>
      </c>
      <c r="P1" s="23"/>
      <c r="Q1" s="23"/>
    </row>
    <row r="2" spans="1:23" customHeight="1" ht="15.75">
      <c r="A2" s="254" t="s">
        <v>2</v>
      </c>
      <c r="B2" s="254"/>
      <c r="C2" s="254"/>
      <c r="D2" s="254"/>
      <c r="J2" s="5"/>
      <c r="K2" s="5"/>
    </row>
    <row r="3" spans="1:23" customHeight="1" ht="18.75">
      <c r="A3" s="19" t="s">
        <v>1338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3" customHeight="1" ht="19.5">
      <c r="A4" s="19" t="s">
        <v>1339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3" customHeight="1" ht="19.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 t="s">
        <v>1340</v>
      </c>
      <c r="O5" s="20"/>
      <c r="P5" s="20"/>
      <c r="Q5" s="20"/>
      <c r="R5" s="20"/>
      <c r="S5" s="20"/>
      <c r="T5" s="20"/>
      <c r="U5" s="20"/>
      <c r="V5" s="20"/>
      <c r="W5" s="20"/>
    </row>
    <row r="6" spans="1:23" customHeight="1" ht="42.75" s="15" customFormat="1">
      <c r="A6" s="9" t="s">
        <v>5</v>
      </c>
      <c r="B6" s="9" t="s">
        <v>7</v>
      </c>
      <c r="C6" s="372" t="s">
        <v>1341</v>
      </c>
      <c r="D6" s="372"/>
      <c r="E6" s="372"/>
      <c r="F6" s="372"/>
      <c r="G6" s="372"/>
      <c r="H6" s="372"/>
      <c r="I6" s="372"/>
      <c r="J6" s="375" t="s">
        <v>1342</v>
      </c>
      <c r="K6" s="375"/>
      <c r="L6" s="375"/>
      <c r="M6" s="375"/>
      <c r="N6" s="375"/>
      <c r="O6" s="375"/>
      <c r="P6" s="377" t="s">
        <v>1343</v>
      </c>
      <c r="Q6" s="377"/>
      <c r="R6" s="374" t="s">
        <v>1344</v>
      </c>
      <c r="S6" s="374"/>
      <c r="T6" s="9" t="s">
        <v>1345</v>
      </c>
    </row>
    <row r="7" spans="1:23" customHeight="1" ht="42" s="15" customFormat="1">
      <c r="A7" s="9"/>
      <c r="B7" s="9"/>
      <c r="C7" s="371" t="s">
        <v>1346</v>
      </c>
      <c r="D7" s="371"/>
      <c r="E7" s="371"/>
      <c r="F7" s="368" t="s">
        <v>1347</v>
      </c>
      <c r="G7" s="368"/>
      <c r="H7" s="368"/>
      <c r="I7" s="373" t="s">
        <v>1348</v>
      </c>
      <c r="J7" s="370" t="s">
        <v>1349</v>
      </c>
      <c r="K7" s="378" t="s">
        <v>1350</v>
      </c>
      <c r="L7" s="374" t="s">
        <v>1351</v>
      </c>
      <c r="M7" s="374"/>
      <c r="N7" s="374" t="s">
        <v>1352</v>
      </c>
      <c r="O7" s="374"/>
      <c r="P7" s="376" t="s">
        <v>1353</v>
      </c>
      <c r="Q7" s="376" t="s">
        <v>1354</v>
      </c>
      <c r="R7" s="370" t="s">
        <v>1355</v>
      </c>
      <c r="S7" s="16" t="s">
        <v>1356</v>
      </c>
      <c r="T7" s="9"/>
    </row>
    <row r="8" spans="1:23" customHeight="1" ht="18.75" s="15" customFormat="1">
      <c r="A8" s="9"/>
      <c r="B8" s="9"/>
      <c r="C8" s="16" t="s">
        <v>1310</v>
      </c>
      <c r="D8" s="370" t="s">
        <v>1311</v>
      </c>
      <c r="E8" s="370"/>
      <c r="F8" s="16" t="s">
        <v>1357</v>
      </c>
      <c r="G8" s="370" t="s">
        <v>1311</v>
      </c>
      <c r="H8" s="370"/>
      <c r="I8" s="373"/>
      <c r="J8" s="370"/>
      <c r="K8" s="378"/>
      <c r="L8" s="370" t="s">
        <v>1358</v>
      </c>
      <c r="M8" s="370" t="s">
        <v>1359</v>
      </c>
      <c r="N8" s="370" t="s">
        <v>1358</v>
      </c>
      <c r="O8" s="370" t="s">
        <v>1359</v>
      </c>
      <c r="P8" s="376"/>
      <c r="Q8" s="376"/>
      <c r="R8" s="370"/>
      <c r="S8" s="16"/>
      <c r="T8" s="9"/>
    </row>
    <row r="9" spans="1:23" customHeight="1" ht="72" s="17" customFormat="1">
      <c r="A9" s="9"/>
      <c r="B9" s="9"/>
      <c r="C9" s="16"/>
      <c r="D9" s="16" t="s">
        <v>1360</v>
      </c>
      <c r="E9" s="16" t="s">
        <v>1361</v>
      </c>
      <c r="F9" s="16"/>
      <c r="G9" s="16" t="s">
        <v>1362</v>
      </c>
      <c r="H9" s="16" t="s">
        <v>1363</v>
      </c>
      <c r="I9" s="373"/>
      <c r="J9" s="370"/>
      <c r="K9" s="378"/>
      <c r="L9" s="370"/>
      <c r="M9" s="370"/>
      <c r="N9" s="370"/>
      <c r="O9" s="370"/>
      <c r="P9" s="376"/>
      <c r="Q9" s="376"/>
      <c r="R9" s="370"/>
      <c r="S9" s="16"/>
      <c r="T9" s="9"/>
    </row>
    <row r="10" spans="1:23" customHeight="1" ht="41.25" s="17" customFormat="1">
      <c r="A10" s="9"/>
      <c r="B10" s="22">
        <v>1</v>
      </c>
      <c r="C10" s="22" t="s">
        <v>1364</v>
      </c>
      <c r="D10" s="22">
        <v>3</v>
      </c>
      <c r="E10" s="22">
        <v>4</v>
      </c>
      <c r="F10" s="22" t="s">
        <v>1365</v>
      </c>
      <c r="G10" s="22">
        <v>6</v>
      </c>
      <c r="H10" s="22">
        <v>7</v>
      </c>
      <c r="I10" s="22">
        <v>8</v>
      </c>
      <c r="J10" s="22" t="s">
        <v>1366</v>
      </c>
      <c r="K10" s="22" t="s">
        <v>1367</v>
      </c>
      <c r="L10" s="22">
        <v>11</v>
      </c>
      <c r="M10" s="22">
        <v>12</v>
      </c>
      <c r="N10" s="22">
        <v>13</v>
      </c>
      <c r="O10" s="22">
        <v>14</v>
      </c>
      <c r="P10" s="22">
        <v>15</v>
      </c>
      <c r="Q10" s="22" t="s">
        <v>1368</v>
      </c>
      <c r="R10" s="22">
        <v>17</v>
      </c>
      <c r="S10" s="22">
        <v>18</v>
      </c>
      <c r="T10" s="29" t="s">
        <v>1369</v>
      </c>
    </row>
    <row r="11" spans="1:23" customHeight="1" ht="26.25" s="17" customFormat="1">
      <c r="A11" s="22">
        <v>1</v>
      </c>
      <c r="B11" s="26" t="s">
        <v>1370</v>
      </c>
      <c r="C11" s="143">
        <v>46</v>
      </c>
      <c r="D11" s="143">
        <v>46</v>
      </c>
      <c r="E11" s="22"/>
      <c r="F11" s="145" t="str">
        <f>G11</f>
        <v>0</v>
      </c>
      <c r="G11" s="144" t="str">
        <f>C11*1.49*40%*9</f>
        <v>0</v>
      </c>
      <c r="H11" s="149" t="str">
        <f>C11*0</f>
        <v>0</v>
      </c>
      <c r="I11" s="147" t="str">
        <f>C11*15*9</f>
        <v>0</v>
      </c>
      <c r="J11" s="22"/>
      <c r="K11" s="22"/>
      <c r="L11" s="22"/>
      <c r="M11" s="22"/>
      <c r="N11" s="22"/>
      <c r="O11" s="22"/>
      <c r="P11" s="22"/>
      <c r="Q11" s="22"/>
      <c r="R11" s="149" t="str">
        <f>C11*50</f>
        <v>0</v>
      </c>
      <c r="S11" s="149" t="str">
        <f>C11*100</f>
        <v>0</v>
      </c>
      <c r="T11" s="148" t="str">
        <f>H11+K11+Q11+R11+S11</f>
        <v>0</v>
      </c>
    </row>
    <row r="12" spans="1:23" customHeight="1" ht="26.25" s="17" customFormat="1">
      <c r="A12" s="22">
        <v>2</v>
      </c>
      <c r="B12" s="26" t="s">
        <v>1371</v>
      </c>
      <c r="C12" s="143">
        <v>36</v>
      </c>
      <c r="D12" s="143">
        <v>36</v>
      </c>
      <c r="E12" s="22"/>
      <c r="F12" s="145" t="str">
        <f>G12</f>
        <v>0</v>
      </c>
      <c r="G12" s="144" t="str">
        <f>C12*1.49*40%*9</f>
        <v>0</v>
      </c>
      <c r="H12" s="149" t="str">
        <f>C12*0</f>
        <v>0</v>
      </c>
      <c r="I12" s="147" t="str">
        <f>C12*15*9</f>
        <v>0</v>
      </c>
      <c r="J12" s="22"/>
      <c r="K12" s="22"/>
      <c r="L12" s="22"/>
      <c r="M12" s="22"/>
      <c r="N12" s="22"/>
      <c r="O12" s="22"/>
      <c r="P12" s="22"/>
      <c r="Q12" s="22"/>
      <c r="R12" s="149" t="str">
        <f>C12*50</f>
        <v>0</v>
      </c>
      <c r="S12" s="149" t="str">
        <f>C12*100</f>
        <v>0</v>
      </c>
      <c r="T12" s="148" t="str">
        <f>H12+K12+Q12+R12+S12</f>
        <v>0</v>
      </c>
    </row>
    <row r="13" spans="1:23" customHeight="1" ht="26.25" s="17" customFormat="1">
      <c r="A13" s="22">
        <v>3</v>
      </c>
      <c r="B13" s="26" t="s">
        <v>1372</v>
      </c>
      <c r="C13" s="143">
        <v>48</v>
      </c>
      <c r="D13" s="143">
        <v>48</v>
      </c>
      <c r="E13" s="22"/>
      <c r="F13" s="145" t="str">
        <f>G13</f>
        <v>0</v>
      </c>
      <c r="G13" s="144" t="str">
        <f>C13*1.49*40%*9</f>
        <v>0</v>
      </c>
      <c r="H13" s="149" t="str">
        <f>C13*0</f>
        <v>0</v>
      </c>
      <c r="I13" s="147" t="str">
        <f>C13*15*9</f>
        <v>0</v>
      </c>
      <c r="J13" s="22"/>
      <c r="K13" s="22"/>
      <c r="L13" s="22"/>
      <c r="M13" s="22"/>
      <c r="N13" s="22"/>
      <c r="O13" s="22"/>
      <c r="P13" s="22"/>
      <c r="Q13" s="22"/>
      <c r="R13" s="149" t="str">
        <f>C13*50</f>
        <v>0</v>
      </c>
      <c r="S13" s="149" t="str">
        <f>C13*100</f>
        <v>0</v>
      </c>
      <c r="T13" s="148" t="str">
        <f>H13+K13+Q13+R13+S13</f>
        <v>0</v>
      </c>
    </row>
    <row r="14" spans="1:23" customHeight="1" ht="26.25" s="17" customFormat="1">
      <c r="A14" s="22">
        <v>4</v>
      </c>
      <c r="B14" s="26" t="s">
        <v>1373</v>
      </c>
      <c r="C14" s="143">
        <v>48</v>
      </c>
      <c r="D14" s="143">
        <v>48</v>
      </c>
      <c r="E14" s="22"/>
      <c r="F14" s="145" t="str">
        <f>G14</f>
        <v>0</v>
      </c>
      <c r="G14" s="144" t="str">
        <f>C14*1.49*40%*9</f>
        <v>0</v>
      </c>
      <c r="H14" s="149" t="str">
        <f>C14*0</f>
        <v>0</v>
      </c>
      <c r="I14" s="147" t="str">
        <f>C14*15*9</f>
        <v>0</v>
      </c>
      <c r="J14" s="22"/>
      <c r="K14" s="22"/>
      <c r="L14" s="22"/>
      <c r="M14" s="22"/>
      <c r="N14" s="22"/>
      <c r="O14" s="22"/>
      <c r="P14" s="22"/>
      <c r="Q14" s="22"/>
      <c r="R14" s="149" t="str">
        <f>C14*50</f>
        <v>0</v>
      </c>
      <c r="S14" s="149" t="str">
        <f>C14*100</f>
        <v>0</v>
      </c>
      <c r="T14" s="148" t="str">
        <f>H14+K14+Q14+R14+S14</f>
        <v>0</v>
      </c>
    </row>
    <row r="15" spans="1:23" customHeight="1" ht="26.25" s="17" customFormat="1">
      <c r="A15" s="22">
        <v>5</v>
      </c>
      <c r="B15" s="26" t="s">
        <v>1374</v>
      </c>
      <c r="C15" s="143">
        <v>41</v>
      </c>
      <c r="D15" s="143">
        <v>41</v>
      </c>
      <c r="E15" s="22"/>
      <c r="F15" s="145" t="str">
        <f>G15</f>
        <v>0</v>
      </c>
      <c r="G15" s="144" t="str">
        <f>C15*1.49*40%*9</f>
        <v>0</v>
      </c>
      <c r="H15" s="149" t="str">
        <f>C15*0</f>
        <v>0</v>
      </c>
      <c r="I15" s="147" t="str">
        <f>C15*15*9</f>
        <v>0</v>
      </c>
      <c r="J15" s="22"/>
      <c r="K15" s="22"/>
      <c r="L15" s="22"/>
      <c r="M15" s="22"/>
      <c r="N15" s="22"/>
      <c r="O15" s="22"/>
      <c r="P15" s="22"/>
      <c r="Q15" s="22"/>
      <c r="R15" s="149" t="str">
        <f>C15*50</f>
        <v>0</v>
      </c>
      <c r="S15" s="149" t="str">
        <f>C15*100</f>
        <v>0</v>
      </c>
      <c r="T15" s="148" t="str">
        <f>H15+K15+Q15+R15+S15</f>
        <v>0</v>
      </c>
    </row>
    <row r="16" spans="1:23" customHeight="1" ht="26.25" s="17" customFormat="1">
      <c r="A16" s="22">
        <v>6</v>
      </c>
      <c r="B16" s="26" t="s">
        <v>1375</v>
      </c>
      <c r="C16" s="143">
        <v>31</v>
      </c>
      <c r="D16" s="143">
        <v>31</v>
      </c>
      <c r="E16" s="22"/>
      <c r="F16" s="145" t="str">
        <f>G16</f>
        <v>0</v>
      </c>
      <c r="G16" s="144" t="str">
        <f>C16*1.49*40%*9</f>
        <v>0</v>
      </c>
      <c r="H16" s="149" t="str">
        <f>C16*0</f>
        <v>0</v>
      </c>
      <c r="I16" s="147" t="str">
        <f>C16*15*9</f>
        <v>0</v>
      </c>
      <c r="J16" s="22"/>
      <c r="K16" s="22"/>
      <c r="L16" s="22"/>
      <c r="M16" s="22"/>
      <c r="N16" s="22"/>
      <c r="O16" s="22"/>
      <c r="P16" s="22"/>
      <c r="Q16" s="22"/>
      <c r="R16" s="149" t="str">
        <f>C16*50</f>
        <v>0</v>
      </c>
      <c r="S16" s="149" t="str">
        <f>C16*100</f>
        <v>0</v>
      </c>
      <c r="T16" s="148" t="str">
        <f>H16+K16+Q16+R16+S16</f>
        <v>0</v>
      </c>
    </row>
    <row r="17" spans="1:23" customHeight="1" ht="26.25" s="18" customFormat="1">
      <c r="A17" s="22">
        <v>7</v>
      </c>
      <c r="B17" s="26" t="s">
        <v>1376</v>
      </c>
      <c r="C17" s="143">
        <v>45</v>
      </c>
      <c r="D17" s="143">
        <v>45</v>
      </c>
      <c r="E17" s="27"/>
      <c r="F17" s="145" t="str">
        <f>G17</f>
        <v>0</v>
      </c>
      <c r="G17" s="144" t="str">
        <f>C17*1.49*40%*9</f>
        <v>0</v>
      </c>
      <c r="H17" s="149" t="str">
        <f>C17*0</f>
        <v>0</v>
      </c>
      <c r="I17" s="147" t="str">
        <f>C17*15*9</f>
        <v>0</v>
      </c>
      <c r="J17" s="28"/>
      <c r="K17" s="28"/>
      <c r="L17" s="28"/>
      <c r="M17" s="28"/>
      <c r="N17" s="28"/>
      <c r="O17" s="28"/>
      <c r="P17" s="28"/>
      <c r="Q17" s="28" t="str">
        <f>P17*120000</f>
        <v>0</v>
      </c>
      <c r="R17" s="149" t="str">
        <f>C17*50</f>
        <v>0</v>
      </c>
      <c r="S17" s="149" t="str">
        <f>C17*100</f>
        <v>0</v>
      </c>
      <c r="T17" s="148" t="str">
        <f>H17+K17+Q17+R17+S17</f>
        <v>0</v>
      </c>
    </row>
    <row r="18" spans="1:23" customHeight="1" ht="26.25" s="18" customFormat="1">
      <c r="A18" s="22">
        <v>8</v>
      </c>
      <c r="B18" s="26" t="s">
        <v>1377</v>
      </c>
      <c r="C18" s="143">
        <v>45</v>
      </c>
      <c r="D18" s="143">
        <v>45</v>
      </c>
      <c r="E18" s="27"/>
      <c r="F18" s="145" t="str">
        <f>G18</f>
        <v>0</v>
      </c>
      <c r="G18" s="144" t="str">
        <f>C18*1.49*40%*9</f>
        <v>0</v>
      </c>
      <c r="H18" s="149" t="str">
        <f>C18*0</f>
        <v>0</v>
      </c>
      <c r="I18" s="147" t="str">
        <f>C18*15*9</f>
        <v>0</v>
      </c>
      <c r="J18" s="28"/>
      <c r="K18" s="28"/>
      <c r="L18" s="28"/>
      <c r="M18" s="28"/>
      <c r="N18" s="28"/>
      <c r="O18" s="28"/>
      <c r="P18" s="28"/>
      <c r="Q18" s="28" t="str">
        <f>P18*120000</f>
        <v>0</v>
      </c>
      <c r="R18" s="149" t="str">
        <f>C18*50</f>
        <v>0</v>
      </c>
      <c r="S18" s="149" t="str">
        <f>C18*100</f>
        <v>0</v>
      </c>
      <c r="T18" s="148" t="str">
        <f>H18+K18+Q18+R18+S18</f>
        <v>0</v>
      </c>
    </row>
    <row r="19" spans="1:23" customHeight="1" ht="26.25" s="18" customFormat="1">
      <c r="A19" s="22">
        <v>10</v>
      </c>
      <c r="B19" s="26" t="s">
        <v>1378</v>
      </c>
      <c r="C19" s="143">
        <v>37</v>
      </c>
      <c r="D19" s="143">
        <v>37</v>
      </c>
      <c r="E19" s="27"/>
      <c r="F19" s="145" t="str">
        <f>G19</f>
        <v>0</v>
      </c>
      <c r="G19" s="144" t="str">
        <f>C19*1.49*40%*9</f>
        <v>0</v>
      </c>
      <c r="H19" s="149" t="str">
        <f>C19*0</f>
        <v>0</v>
      </c>
      <c r="I19" s="147" t="str">
        <f>C19*15*9</f>
        <v>0</v>
      </c>
      <c r="J19" s="28"/>
      <c r="K19" s="28"/>
      <c r="L19" s="28"/>
      <c r="M19" s="28"/>
      <c r="N19" s="28"/>
      <c r="O19" s="28"/>
      <c r="P19" s="28"/>
      <c r="Q19" s="28" t="str">
        <f>P19*120000</f>
        <v>0</v>
      </c>
      <c r="R19" s="149" t="str">
        <f>C19*50</f>
        <v>0</v>
      </c>
      <c r="S19" s="149" t="str">
        <f>C19*100</f>
        <v>0</v>
      </c>
      <c r="T19" s="148" t="str">
        <f>H19+K19+Q19+R19+S19</f>
        <v>0</v>
      </c>
    </row>
    <row r="20" spans="1:23" customHeight="1" ht="26.25" s="18" customFormat="1">
      <c r="A20" s="22">
        <v>11</v>
      </c>
      <c r="B20" s="26" t="s">
        <v>1379</v>
      </c>
      <c r="C20" s="143">
        <v>40</v>
      </c>
      <c r="D20" s="143">
        <v>40</v>
      </c>
      <c r="E20" s="27"/>
      <c r="F20" s="145" t="str">
        <f>G20</f>
        <v>0</v>
      </c>
      <c r="G20" s="144" t="str">
        <f>C20*1.49*40%*9</f>
        <v>0</v>
      </c>
      <c r="H20" s="149" t="str">
        <f>C20*0</f>
        <v>0</v>
      </c>
      <c r="I20" s="147" t="str">
        <f>C20*15*9</f>
        <v>0</v>
      </c>
      <c r="J20" s="28"/>
      <c r="K20" s="28"/>
      <c r="L20" s="28"/>
      <c r="M20" s="28"/>
      <c r="N20" s="28"/>
      <c r="O20" s="28"/>
      <c r="P20" s="28"/>
      <c r="Q20" s="28"/>
      <c r="R20" s="149" t="str">
        <f>C20*50</f>
        <v>0</v>
      </c>
      <c r="S20" s="149" t="str">
        <f>C20*100</f>
        <v>0</v>
      </c>
      <c r="T20" s="148" t="str">
        <f>H20+K20+Q20+R20+S20</f>
        <v>0</v>
      </c>
    </row>
    <row r="21" spans="1:23" customHeight="1" ht="26.25" s="18" customFormat="1">
      <c r="A21" s="22">
        <v>12</v>
      </c>
      <c r="B21" s="26" t="s">
        <v>1380</v>
      </c>
      <c r="C21" s="143">
        <v>38</v>
      </c>
      <c r="D21" s="143">
        <v>38</v>
      </c>
      <c r="E21" s="27"/>
      <c r="F21" s="145" t="str">
        <f>G21</f>
        <v>0</v>
      </c>
      <c r="G21" s="144" t="str">
        <f>C21*1.49*40%*9</f>
        <v>0</v>
      </c>
      <c r="H21" s="149" t="str">
        <f>C21*0</f>
        <v>0</v>
      </c>
      <c r="I21" s="147" t="str">
        <f>C21*15*9</f>
        <v>0</v>
      </c>
      <c r="J21" s="28"/>
      <c r="K21" s="28"/>
      <c r="L21" s="28"/>
      <c r="M21" s="28"/>
      <c r="N21" s="28"/>
      <c r="O21" s="28"/>
      <c r="P21" s="28"/>
      <c r="Q21" s="28"/>
      <c r="R21" s="149" t="str">
        <f>C21*50</f>
        <v>0</v>
      </c>
      <c r="S21" s="149" t="str">
        <f>C21*100</f>
        <v>0</v>
      </c>
      <c r="T21" s="148" t="str">
        <f>H21+K21+Q21+R21+S21</f>
        <v>0</v>
      </c>
    </row>
    <row r="22" spans="1:23" customHeight="1" ht="26.25" s="18" customFormat="1">
      <c r="A22" s="22">
        <v>13</v>
      </c>
      <c r="B22" s="26" t="s">
        <v>1381</v>
      </c>
      <c r="C22" s="143">
        <v>43</v>
      </c>
      <c r="D22" s="143">
        <v>43</v>
      </c>
      <c r="E22" s="27"/>
      <c r="F22" s="145" t="str">
        <f>G22</f>
        <v>0</v>
      </c>
      <c r="G22" s="144" t="str">
        <f>C22*1.49*40%*9</f>
        <v>0</v>
      </c>
      <c r="H22" s="149" t="str">
        <f>C22*0</f>
        <v>0</v>
      </c>
      <c r="I22" s="147" t="str">
        <f>C22*15*9</f>
        <v>0</v>
      </c>
      <c r="J22" s="28"/>
      <c r="K22" s="28"/>
      <c r="L22" s="28"/>
      <c r="M22" s="28"/>
      <c r="N22" s="28"/>
      <c r="O22" s="28"/>
      <c r="P22" s="28"/>
      <c r="Q22" s="28"/>
      <c r="R22" s="149" t="str">
        <f>C22*50</f>
        <v>0</v>
      </c>
      <c r="S22" s="149" t="str">
        <f>C22*100</f>
        <v>0</v>
      </c>
      <c r="T22" s="148" t="str">
        <f>H22+K22+Q22+R22+S22</f>
        <v>0</v>
      </c>
    </row>
    <row r="23" spans="1:23" customHeight="1" ht="26.25" s="18" customFormat="1">
      <c r="A23" s="22">
        <v>14</v>
      </c>
      <c r="B23" s="26" t="s">
        <v>1382</v>
      </c>
      <c r="C23" s="143">
        <v>36</v>
      </c>
      <c r="D23" s="143">
        <v>36</v>
      </c>
      <c r="E23" s="27"/>
      <c r="F23" s="145" t="str">
        <f>G23</f>
        <v>0</v>
      </c>
      <c r="G23" s="144" t="str">
        <f>C23*1.49*40%*9</f>
        <v>0</v>
      </c>
      <c r="H23" s="149" t="str">
        <f>C23*0</f>
        <v>0</v>
      </c>
      <c r="I23" s="147" t="str">
        <f>C23*15*9</f>
        <v>0</v>
      </c>
      <c r="J23" s="28"/>
      <c r="K23" s="28"/>
      <c r="L23" s="28"/>
      <c r="M23" s="28"/>
      <c r="N23" s="28"/>
      <c r="O23" s="28"/>
      <c r="P23" s="28"/>
      <c r="Q23" s="28" t="str">
        <f>P23*120000</f>
        <v>0</v>
      </c>
      <c r="R23" s="149" t="str">
        <f>C23*50</f>
        <v>0</v>
      </c>
      <c r="S23" s="149" t="str">
        <f>C23*100</f>
        <v>0</v>
      </c>
      <c r="T23" s="148" t="str">
        <f>H23+K23+Q23+R23+S23</f>
        <v>0</v>
      </c>
    </row>
    <row r="24" spans="1:23" customHeight="1" ht="26.25" s="18" customFormat="1">
      <c r="A24" s="22">
        <v>15</v>
      </c>
      <c r="B24" s="26" t="s">
        <v>1383</v>
      </c>
      <c r="C24" s="143">
        <v>34</v>
      </c>
      <c r="D24" s="143">
        <v>34</v>
      </c>
      <c r="E24" s="27"/>
      <c r="F24" s="145" t="str">
        <f>G24</f>
        <v>0</v>
      </c>
      <c r="G24" s="144" t="str">
        <f>C24*1.49*40%*9</f>
        <v>0</v>
      </c>
      <c r="H24" s="149" t="str">
        <f>C24*0</f>
        <v>0</v>
      </c>
      <c r="I24" s="147" t="str">
        <f>C24*15*9</f>
        <v>0</v>
      </c>
      <c r="J24" s="28"/>
      <c r="K24" s="28"/>
      <c r="L24" s="28"/>
      <c r="M24" s="28"/>
      <c r="N24" s="28"/>
      <c r="O24" s="28"/>
      <c r="P24" s="28"/>
      <c r="Q24" s="28" t="str">
        <f>P24*120000</f>
        <v>0</v>
      </c>
      <c r="R24" s="149" t="str">
        <f>C24*50</f>
        <v>0</v>
      </c>
      <c r="S24" s="149" t="str">
        <f>C24*100</f>
        <v>0</v>
      </c>
      <c r="T24" s="148" t="str">
        <f>H24+K24+Q24+R24+S24</f>
        <v>0</v>
      </c>
      <c r="V24" s="18" t="str">
        <f>601-150</f>
        <v>0</v>
      </c>
    </row>
    <row r="25" spans="1:23" customHeight="1" ht="26.25" s="18" customFormat="1">
      <c r="A25" s="22">
        <v>16</v>
      </c>
      <c r="B25" s="26" t="s">
        <v>1384</v>
      </c>
      <c r="C25" s="143">
        <v>33</v>
      </c>
      <c r="D25" s="143">
        <v>33</v>
      </c>
      <c r="E25" s="27"/>
      <c r="F25" s="145" t="str">
        <f>G25</f>
        <v>0</v>
      </c>
      <c r="G25" s="144" t="str">
        <f>C25*1.49*40%*9</f>
        <v>0</v>
      </c>
      <c r="H25" s="149" t="str">
        <f>C25*0</f>
        <v>0</v>
      </c>
      <c r="I25" s="147" t="str">
        <f>C25*15*9</f>
        <v>0</v>
      </c>
      <c r="J25" s="147" t="str">
        <f>L25+O25</f>
        <v>0</v>
      </c>
      <c r="K25" s="147" t="str">
        <f>M25+O25</f>
        <v>0</v>
      </c>
      <c r="L25" s="147">
        <v>5</v>
      </c>
      <c r="M25" s="147" t="str">
        <f>+L25*1490*9*1.35</f>
        <v>0</v>
      </c>
      <c r="N25" s="147">
        <v>9</v>
      </c>
      <c r="O25" s="147" t="str">
        <f>9*2.25*1490*9</f>
        <v>0</v>
      </c>
      <c r="P25" s="28"/>
      <c r="Q25" s="28" t="str">
        <f>P25*120000</f>
        <v>0</v>
      </c>
      <c r="R25" s="149" t="str">
        <f>C25*50</f>
        <v>0</v>
      </c>
      <c r="S25" s="149" t="str">
        <f>C25*100</f>
        <v>0</v>
      </c>
      <c r="T25" s="148" t="str">
        <f>H25+K25+Q25+R25+S25</f>
        <v>0</v>
      </c>
      <c r="V25" s="18" t="str">
        <f>+V24/50</f>
        <v>0</v>
      </c>
    </row>
    <row r="26" spans="1:23" customHeight="1" ht="26.25" s="150" customFormat="1">
      <c r="A26" s="367" t="s">
        <v>1385</v>
      </c>
      <c r="B26" s="367"/>
      <c r="C26" s="146" t="str">
        <f>SUM(C11:C25)</f>
        <v>0</v>
      </c>
      <c r="D26" s="146" t="str">
        <f>SUM(D11:D25)</f>
        <v>0</v>
      </c>
      <c r="E26" s="146" t="str">
        <f>SUM(E11:E25)</f>
        <v>0</v>
      </c>
      <c r="F26" s="146" t="str">
        <f>SUM(F11:F25)</f>
        <v>0</v>
      </c>
      <c r="G26" s="146" t="str">
        <f>SUM(G11:G25)</f>
        <v>0</v>
      </c>
      <c r="H26" s="146" t="str">
        <f>SUM(H11:H25)</f>
        <v>0</v>
      </c>
      <c r="I26" s="146" t="str">
        <f>SUM(I11:I25)</f>
        <v>0</v>
      </c>
      <c r="J26" s="146" t="str">
        <f>SUM(J11:J25)</f>
        <v>0</v>
      </c>
      <c r="K26" s="146" t="str">
        <f>SUM(K11:K25)</f>
        <v>0</v>
      </c>
      <c r="L26" s="146" t="str">
        <f>SUM(L11:L25)</f>
        <v>0</v>
      </c>
      <c r="M26" s="146" t="str">
        <f>SUM(M11:M25)</f>
        <v>0</v>
      </c>
      <c r="N26" s="146" t="str">
        <f>SUM(N11:N25)</f>
        <v>0</v>
      </c>
      <c r="O26" s="146" t="str">
        <f>SUM(O11:O25)</f>
        <v>0</v>
      </c>
      <c r="P26" s="146" t="str">
        <f>SUM(P11:P25)</f>
        <v>0</v>
      </c>
      <c r="Q26" s="146" t="str">
        <f>SUM(Q11:Q25)</f>
        <v>0</v>
      </c>
      <c r="R26" s="146" t="str">
        <f>SUM(R11:R25)</f>
        <v>0</v>
      </c>
      <c r="S26" s="146" t="str">
        <f>SUM(S11:S25)</f>
        <v>0</v>
      </c>
      <c r="T26" s="146" t="str">
        <f>SUM(T11:T25)</f>
        <v>0</v>
      </c>
      <c r="V26" s="150" t="str">
        <f>601*1490*9*40%</f>
        <v>0</v>
      </c>
    </row>
    <row r="27" spans="1:23" customHeight="1" ht="19.5" s="10" customFormat="1">
      <c r="A27" s="79"/>
      <c r="B27" s="79" t="s">
        <v>1386</v>
      </c>
      <c r="C27" s="80" t="s">
        <v>1387</v>
      </c>
      <c r="D27" s="80"/>
      <c r="E27" s="80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2"/>
    </row>
    <row r="28" spans="1:23" customHeight="1" ht="25.5" s="2" customFormat="1">
      <c r="B28" s="11"/>
      <c r="C28" s="369" t="s">
        <v>1388</v>
      </c>
      <c r="D28" s="369"/>
      <c r="E28" s="369"/>
      <c r="F28" s="369"/>
      <c r="G28" s="369"/>
      <c r="H28" s="369"/>
      <c r="I28" s="369"/>
      <c r="J28" s="369"/>
      <c r="K28" s="369"/>
      <c r="L28" s="369"/>
      <c r="M28" s="369"/>
      <c r="N28" s="369"/>
      <c r="O28" s="369"/>
      <c r="P28" s="369"/>
      <c r="Q28" s="369"/>
      <c r="R28" s="369"/>
      <c r="S28" s="369"/>
    </row>
    <row r="29" spans="1:23" customHeight="1" ht="15.75">
      <c r="B29" s="13"/>
      <c r="C29" s="13"/>
      <c r="D29" s="13"/>
      <c r="E29" s="13"/>
      <c r="F29" s="13"/>
      <c r="G29" s="13"/>
      <c r="H29" s="13"/>
      <c r="I29" s="13"/>
      <c r="M29" s="14" t="s">
        <v>1389</v>
      </c>
      <c r="N29" s="14"/>
      <c r="O29" s="14"/>
      <c r="P29" s="14"/>
      <c r="Q29" s="14"/>
      <c r="R29" s="14"/>
      <c r="S29" s="14"/>
    </row>
    <row r="30" spans="1:23" customHeight="1" ht="17.25" s="2" customFormat="1">
      <c r="B30" s="11" t="s">
        <v>1296</v>
      </c>
      <c r="C30" s="11"/>
      <c r="D30" s="11"/>
      <c r="E30" s="11"/>
      <c r="G30" s="362" t="s">
        <v>1390</v>
      </c>
      <c r="H30" s="362"/>
      <c r="I30" s="362"/>
      <c r="J30" s="362"/>
      <c r="K30" s="362"/>
      <c r="L30" s="362"/>
      <c r="M30" s="362" t="s">
        <v>1297</v>
      </c>
      <c r="N30" s="362"/>
      <c r="O30" s="362"/>
      <c r="P30" s="362"/>
      <c r="Q30" s="362"/>
      <c r="R30" s="362"/>
      <c r="S30" s="362"/>
    </row>
    <row r="31" spans="1:23" customHeight="1" ht="15.75">
      <c r="B31" s="7" t="s">
        <v>1298</v>
      </c>
      <c r="C31" s="7"/>
      <c r="D31" s="7"/>
      <c r="E31" s="7"/>
      <c r="G31" s="14" t="s">
        <v>1299</v>
      </c>
      <c r="H31" s="14"/>
      <c r="I31" s="14"/>
      <c r="J31" s="14"/>
      <c r="K31" s="14"/>
      <c r="L31" s="14"/>
      <c r="M31" s="7" t="s">
        <v>1299</v>
      </c>
      <c r="N31" s="7"/>
      <c r="O31" s="7"/>
      <c r="P31" s="7"/>
      <c r="Q31" s="7"/>
      <c r="R31" s="7"/>
      <c r="S31" s="7"/>
    </row>
    <row r="34" spans="1:23" customHeight="1" ht="15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7" spans="1:23" customHeight="1" ht="15">
      <c r="A37" s="79" t="s">
        <v>1300</v>
      </c>
      <c r="B37" s="79"/>
      <c r="C37" s="79"/>
      <c r="D37" s="79"/>
      <c r="E37" s="79"/>
      <c r="F37" s="21"/>
      <c r="G37" s="79" t="s">
        <v>1391</v>
      </c>
      <c r="H37" s="79"/>
      <c r="I37" s="79"/>
      <c r="J37" s="79"/>
      <c r="K37" s="79"/>
      <c r="L37" s="79"/>
      <c r="M37" s="79" t="s">
        <v>1392</v>
      </c>
      <c r="N37" s="79"/>
      <c r="O37" s="79"/>
      <c r="P37" s="79"/>
      <c r="Q37" s="79"/>
      <c r="R37" s="79"/>
    </row>
    <row r="38" spans="1:23" customHeight="1" ht="15">
      <c r="A38" s="21"/>
      <c r="B38" s="21"/>
      <c r="C38" s="21"/>
      <c r="D38" s="21"/>
      <c r="E38" s="21"/>
      <c r="F38" s="21"/>
      <c r="G38" s="2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K7:K9"/>
    <mergeCell ref="N8:N9"/>
    <mergeCell ref="G8:H8"/>
    <mergeCell ref="M29:S29"/>
    <mergeCell ref="N7:O7"/>
    <mergeCell ref="O8:O9"/>
    <mergeCell ref="A4:T4"/>
    <mergeCell ref="P7:P9"/>
    <mergeCell ref="M8:M9"/>
    <mergeCell ref="R6:S6"/>
    <mergeCell ref="T6:T9"/>
    <mergeCell ref="L8:L9"/>
    <mergeCell ref="P6:Q6"/>
    <mergeCell ref="A3:T3"/>
    <mergeCell ref="J6:O6"/>
    <mergeCell ref="C8:C9"/>
    <mergeCell ref="D8:E8"/>
    <mergeCell ref="A37:E37"/>
    <mergeCell ref="G37:L37"/>
    <mergeCell ref="M37:R37"/>
    <mergeCell ref="B29:G29"/>
    <mergeCell ref="B31:E31"/>
    <mergeCell ref="Q7:Q9"/>
    <mergeCell ref="B30:E30"/>
    <mergeCell ref="F8:F9"/>
    <mergeCell ref="C7:E7"/>
    <mergeCell ref="C6:I6"/>
    <mergeCell ref="I7:I9"/>
    <mergeCell ref="M30:S30"/>
    <mergeCell ref="R7:R9"/>
    <mergeCell ref="S7:S9"/>
    <mergeCell ref="L7:M7"/>
    <mergeCell ref="G30:L30"/>
    <mergeCell ref="A34:B34"/>
    <mergeCell ref="D34:G34"/>
    <mergeCell ref="A26:B26"/>
    <mergeCell ref="A6:A9"/>
    <mergeCell ref="B6:B9"/>
    <mergeCell ref="F7:H7"/>
    <mergeCell ref="C28:S28"/>
    <mergeCell ref="G31:L31"/>
    <mergeCell ref="M31:S31"/>
    <mergeCell ref="J7:J9"/>
  </mergeCells>
  <printOptions gridLines="false" gridLinesSet="true"/>
  <pageMargins left="0.9055118110236221" right="0.1968503937007874" top="0.1968503937007874" bottom="0.1968503937007874" header="0.2362204724409449" footer="0.1968503937007874"/>
  <pageSetup paperSize="9" orientation="landscape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628"/>
  <sheetViews>
    <sheetView tabSelected="1" workbookViewId="0" showGridLines="true" showRowColHeaders="1">
      <selection activeCell="B611" sqref="B611"/>
    </sheetView>
  </sheetViews>
  <sheetFormatPr customHeight="true" defaultRowHeight="15" defaultColWidth="9" outlineLevelRow="0" outlineLevelCol="0"/>
  <cols>
    <col min="1" max="1" width="4.375" customWidth="true" style="154"/>
    <col min="2" max="2" width="16.375" customWidth="true" style="154"/>
    <col min="3" max="3" width="6.375" customWidth="true" style="255"/>
    <col min="4" max="4" width="11.75" customWidth="true" style="154"/>
    <col min="5" max="5" width="11.75" customWidth="true" style="154"/>
    <col min="6" max="6" width="10.875" customWidth="true" style="154"/>
  </cols>
  <sheetData>
    <row r="1" spans="1:28" customHeight="1" ht="15" s="256" customFormat="1">
      <c r="A1" s="360" t="s">
        <v>0</v>
      </c>
      <c r="B1" s="360"/>
      <c r="C1" s="360"/>
      <c r="D1" s="1"/>
      <c r="E1" s="1"/>
      <c r="F1" s="1"/>
      <c r="G1" s="1"/>
    </row>
    <row r="2" spans="1:28" customHeight="1" ht="15.75" s="256" customFormat="1">
      <c r="A2" s="361" t="s">
        <v>2</v>
      </c>
      <c r="B2" s="361"/>
      <c r="C2" s="361"/>
      <c r="D2" s="1"/>
      <c r="E2" s="1"/>
      <c r="F2" s="1"/>
      <c r="G2" s="1"/>
    </row>
    <row r="3" spans="1:28" customHeight="1" ht="18.75" s="256" customFormat="1">
      <c r="A3" s="19" t="s">
        <v>3</v>
      </c>
      <c r="B3" s="19"/>
      <c r="C3" s="19"/>
      <c r="D3" s="19"/>
      <c r="E3" s="19"/>
      <c r="F3" s="19"/>
      <c r="G3" s="1"/>
    </row>
    <row r="4" spans="1:28" customHeight="1" ht="18.75" s="256" customFormat="1">
      <c r="A4" s="19" t="s">
        <v>1393</v>
      </c>
      <c r="B4" s="19"/>
      <c r="C4" s="19"/>
      <c r="D4" s="19"/>
      <c r="E4" s="19"/>
      <c r="F4" s="19"/>
      <c r="G4" s="19"/>
    </row>
    <row r="5" spans="1:28" customHeight="1" ht="15" s="256" customFormat="1">
      <c r="A5" s="1"/>
      <c r="B5" s="1"/>
      <c r="C5" s="1"/>
      <c r="D5" s="1"/>
      <c r="E5" s="1"/>
      <c r="F5" s="1"/>
      <c r="G5" s="1"/>
    </row>
    <row r="6" spans="1:28" customHeight="1" ht="30" s="257" customFormat="1">
      <c r="A6" s="258" t="s">
        <v>1394</v>
      </c>
      <c r="B6" s="258" t="s">
        <v>6</v>
      </c>
      <c r="C6" s="258" t="s">
        <v>7</v>
      </c>
      <c r="D6" s="259" t="s">
        <v>1395</v>
      </c>
      <c r="E6" s="259" t="s">
        <v>1396</v>
      </c>
      <c r="F6" s="260" t="s">
        <v>1354</v>
      </c>
      <c r="G6" s="258" t="s">
        <v>1309</v>
      </c>
      <c r="AB6" s="382"/>
    </row>
    <row r="7" spans="1:28" customHeight="1" ht="17.25" s="180" customFormat="1">
      <c r="A7" s="261" t="s">
        <v>1394</v>
      </c>
      <c r="B7" s="262" t="s">
        <v>959</v>
      </c>
      <c r="C7" s="263" t="s">
        <v>960</v>
      </c>
      <c r="D7" s="264">
        <v>596000</v>
      </c>
      <c r="E7" s="265">
        <v>1</v>
      </c>
      <c r="F7" s="264">
        <v>596000</v>
      </c>
      <c r="G7" s="163"/>
      <c r="AB7" s="163"/>
    </row>
    <row r="8" spans="1:28" customHeight="1" ht="17.25" s="180" customFormat="1">
      <c r="A8" s="261" t="s">
        <v>1394</v>
      </c>
      <c r="B8" s="262" t="s">
        <v>966</v>
      </c>
      <c r="C8" s="263" t="s">
        <v>960</v>
      </c>
      <c r="D8" s="264">
        <v>596000</v>
      </c>
      <c r="E8" s="265">
        <v>1</v>
      </c>
      <c r="F8" s="264">
        <v>596000</v>
      </c>
      <c r="G8" s="163"/>
      <c r="AB8" s="163"/>
    </row>
    <row r="9" spans="1:28" customHeight="1" ht="17.25" s="180" customFormat="1">
      <c r="A9" s="261" t="s">
        <v>1394</v>
      </c>
      <c r="B9" s="262" t="s">
        <v>59</v>
      </c>
      <c r="C9" s="263" t="s">
        <v>960</v>
      </c>
      <c r="D9" s="264">
        <v>596000</v>
      </c>
      <c r="E9" s="265">
        <v>1</v>
      </c>
      <c r="F9" s="264">
        <v>596000</v>
      </c>
      <c r="G9" s="163"/>
      <c r="AB9" s="163"/>
    </row>
    <row r="10" spans="1:28" customHeight="1" ht="17.25" s="180" customFormat="1">
      <c r="A10" s="261" t="s">
        <v>1394</v>
      </c>
      <c r="B10" s="262" t="s">
        <v>950</v>
      </c>
      <c r="C10" s="263" t="s">
        <v>960</v>
      </c>
      <c r="D10" s="264">
        <v>596000</v>
      </c>
      <c r="E10" s="265">
        <v>1</v>
      </c>
      <c r="F10" s="264">
        <v>596000</v>
      </c>
      <c r="G10" s="163"/>
      <c r="AB10" s="163"/>
    </row>
    <row r="11" spans="1:28" customHeight="1" ht="17.25" s="180" customFormat="1">
      <c r="A11" s="261" t="s">
        <v>1394</v>
      </c>
      <c r="B11" s="262" t="s">
        <v>320</v>
      </c>
      <c r="C11" s="263" t="s">
        <v>960</v>
      </c>
      <c r="D11" s="264">
        <v>596000</v>
      </c>
      <c r="E11" s="265">
        <v>1</v>
      </c>
      <c r="F11" s="264">
        <v>596000</v>
      </c>
      <c r="G11" s="163"/>
      <c r="AB11" s="163"/>
    </row>
    <row r="12" spans="1:28" customHeight="1" ht="17.25" s="180" customFormat="1">
      <c r="A12" s="261" t="s">
        <v>1394</v>
      </c>
      <c r="B12" s="262" t="s">
        <v>976</v>
      </c>
      <c r="C12" s="263" t="s">
        <v>960</v>
      </c>
      <c r="D12" s="264">
        <v>596000</v>
      </c>
      <c r="E12" s="265">
        <v>1</v>
      </c>
      <c r="F12" s="264">
        <v>596000</v>
      </c>
      <c r="G12" s="163"/>
      <c r="AB12" s="163"/>
    </row>
    <row r="13" spans="1:28" customHeight="1" ht="17.25" s="180" customFormat="1">
      <c r="A13" s="261" t="s">
        <v>1394</v>
      </c>
      <c r="B13" s="262" t="s">
        <v>978</v>
      </c>
      <c r="C13" s="263" t="s">
        <v>960</v>
      </c>
      <c r="D13" s="264">
        <v>596000</v>
      </c>
      <c r="E13" s="265">
        <v>1</v>
      </c>
      <c r="F13" s="264">
        <v>596000</v>
      </c>
      <c r="G13" s="163"/>
      <c r="AB13" s="163"/>
    </row>
    <row r="14" spans="1:28" customHeight="1" ht="17.25" s="180" customFormat="1">
      <c r="A14" s="261" t="s">
        <v>1394</v>
      </c>
      <c r="B14" s="262" t="s">
        <v>980</v>
      </c>
      <c r="C14" s="263" t="s">
        <v>960</v>
      </c>
      <c r="D14" s="264">
        <v>596000</v>
      </c>
      <c r="E14" s="265">
        <v>1</v>
      </c>
      <c r="F14" s="264">
        <v>596000</v>
      </c>
      <c r="G14" s="163"/>
      <c r="AB14" s="163"/>
    </row>
    <row r="15" spans="1:28" customHeight="1" ht="17.25" s="180" customFormat="1">
      <c r="A15" s="261" t="s">
        <v>1394</v>
      </c>
      <c r="B15" s="262" t="s">
        <v>982</v>
      </c>
      <c r="C15" s="263" t="s">
        <v>960</v>
      </c>
      <c r="D15" s="264">
        <v>596000</v>
      </c>
      <c r="E15" s="265">
        <v>1</v>
      </c>
      <c r="F15" s="264">
        <v>596000</v>
      </c>
      <c r="G15" s="163"/>
      <c r="AB15" s="163"/>
    </row>
    <row r="16" spans="1:28" customHeight="1" ht="17.25" s="180" customFormat="1">
      <c r="A16" s="261" t="s">
        <v>1394</v>
      </c>
      <c r="B16" s="262" t="s">
        <v>672</v>
      </c>
      <c r="C16" s="263" t="s">
        <v>960</v>
      </c>
      <c r="D16" s="264">
        <v>596000</v>
      </c>
      <c r="E16" s="265">
        <v>1</v>
      </c>
      <c r="F16" s="264">
        <v>596000</v>
      </c>
      <c r="G16" s="163"/>
      <c r="AB16" s="163"/>
    </row>
    <row r="17" spans="1:28" customHeight="1" ht="17.25" s="180" customFormat="1">
      <c r="A17" s="261" t="s">
        <v>1394</v>
      </c>
      <c r="B17" s="262" t="s">
        <v>987</v>
      </c>
      <c r="C17" s="263" t="s">
        <v>960</v>
      </c>
      <c r="D17" s="264">
        <v>596000</v>
      </c>
      <c r="E17" s="265">
        <v>1</v>
      </c>
      <c r="F17" s="264">
        <v>596000</v>
      </c>
      <c r="G17" s="163"/>
      <c r="AB17" s="163"/>
    </row>
    <row r="18" spans="1:28" customHeight="1" ht="17.25" s="180" customFormat="1">
      <c r="A18" s="261" t="s">
        <v>1394</v>
      </c>
      <c r="B18" s="262" t="s">
        <v>633</v>
      </c>
      <c r="C18" s="263" t="s">
        <v>960</v>
      </c>
      <c r="D18" s="264">
        <v>596000</v>
      </c>
      <c r="E18" s="265">
        <v>1</v>
      </c>
      <c r="F18" s="264">
        <v>596000</v>
      </c>
      <c r="G18" s="163"/>
      <c r="AB18" s="163"/>
    </row>
    <row r="19" spans="1:28" customHeight="1" ht="17.25" s="180" customFormat="1">
      <c r="A19" s="261" t="s">
        <v>1394</v>
      </c>
      <c r="B19" s="262" t="s">
        <v>990</v>
      </c>
      <c r="C19" s="263" t="s">
        <v>960</v>
      </c>
      <c r="D19" s="264">
        <v>596000</v>
      </c>
      <c r="E19" s="265">
        <v>1</v>
      </c>
      <c r="F19" s="264">
        <v>596000</v>
      </c>
      <c r="G19" s="163"/>
      <c r="AB19" s="163"/>
    </row>
    <row r="20" spans="1:28" customHeight="1" ht="17.25" s="180" customFormat="1">
      <c r="A20" s="261" t="s">
        <v>1394</v>
      </c>
      <c r="B20" s="262" t="s">
        <v>993</v>
      </c>
      <c r="C20" s="263" t="s">
        <v>960</v>
      </c>
      <c r="D20" s="264">
        <v>596000</v>
      </c>
      <c r="E20" s="265">
        <v>1</v>
      </c>
      <c r="F20" s="264">
        <v>596000</v>
      </c>
      <c r="G20" s="163"/>
      <c r="AB20" s="163"/>
    </row>
    <row r="21" spans="1:28" customHeight="1" ht="17.25" s="180" customFormat="1">
      <c r="A21" s="261" t="s">
        <v>1394</v>
      </c>
      <c r="B21" s="262" t="s">
        <v>996</v>
      </c>
      <c r="C21" s="263" t="s">
        <v>960</v>
      </c>
      <c r="D21" s="264">
        <v>596000</v>
      </c>
      <c r="E21" s="265">
        <v>1</v>
      </c>
      <c r="F21" s="264">
        <v>596000</v>
      </c>
      <c r="G21" s="163"/>
      <c r="AB21" s="163"/>
    </row>
    <row r="22" spans="1:28" customHeight="1" ht="17.25" s="180" customFormat="1">
      <c r="A22" s="261" t="s">
        <v>1394</v>
      </c>
      <c r="B22" s="262" t="s">
        <v>998</v>
      </c>
      <c r="C22" s="263" t="s">
        <v>960</v>
      </c>
      <c r="D22" s="264">
        <v>596000</v>
      </c>
      <c r="E22" s="265">
        <v>1</v>
      </c>
      <c r="F22" s="264">
        <v>596000</v>
      </c>
      <c r="G22" s="163"/>
      <c r="AB22" s="163"/>
    </row>
    <row r="23" spans="1:28" customHeight="1" ht="17.25" s="180" customFormat="1">
      <c r="A23" s="261" t="s">
        <v>1394</v>
      </c>
      <c r="B23" s="262" t="s">
        <v>1000</v>
      </c>
      <c r="C23" s="263" t="s">
        <v>960</v>
      </c>
      <c r="D23" s="264">
        <v>596000</v>
      </c>
      <c r="E23" s="265">
        <v>1</v>
      </c>
      <c r="F23" s="264">
        <v>596000</v>
      </c>
      <c r="G23" s="163"/>
      <c r="AB23" s="163"/>
    </row>
    <row r="24" spans="1:28" customHeight="1" ht="17.25" s="180" customFormat="1">
      <c r="A24" s="261" t="s">
        <v>1394</v>
      </c>
      <c r="B24" s="262" t="s">
        <v>1001</v>
      </c>
      <c r="C24" s="263" t="s">
        <v>960</v>
      </c>
      <c r="D24" s="264">
        <v>596000</v>
      </c>
      <c r="E24" s="265">
        <v>1</v>
      </c>
      <c r="F24" s="264">
        <v>596000</v>
      </c>
      <c r="G24" s="163"/>
      <c r="AB24" s="163"/>
    </row>
    <row r="25" spans="1:28" customHeight="1" ht="17.25" s="180" customFormat="1">
      <c r="A25" s="261" t="s">
        <v>1394</v>
      </c>
      <c r="B25" s="262" t="s">
        <v>1003</v>
      </c>
      <c r="C25" s="263" t="s">
        <v>960</v>
      </c>
      <c r="D25" s="264">
        <v>596000</v>
      </c>
      <c r="E25" s="265">
        <v>1</v>
      </c>
      <c r="F25" s="264">
        <v>596000</v>
      </c>
      <c r="G25" s="163"/>
      <c r="AB25" s="163"/>
    </row>
    <row r="26" spans="1:28" customHeight="1" ht="17.25" s="180" customFormat="1">
      <c r="A26" s="261" t="s">
        <v>1394</v>
      </c>
      <c r="B26" s="262" t="s">
        <v>1005</v>
      </c>
      <c r="C26" s="263" t="s">
        <v>960</v>
      </c>
      <c r="D26" s="264">
        <v>596000</v>
      </c>
      <c r="E26" s="265">
        <v>1</v>
      </c>
      <c r="F26" s="264">
        <v>596000</v>
      </c>
      <c r="G26" s="163"/>
      <c r="AB26" s="163"/>
    </row>
    <row r="27" spans="1:28" customHeight="1" ht="17.25" s="180" customFormat="1">
      <c r="A27" s="261" t="s">
        <v>1394</v>
      </c>
      <c r="B27" s="262" t="s">
        <v>1008</v>
      </c>
      <c r="C27" s="263" t="s">
        <v>960</v>
      </c>
      <c r="D27" s="264">
        <v>596000</v>
      </c>
      <c r="E27" s="265">
        <v>1</v>
      </c>
      <c r="F27" s="264">
        <v>596000</v>
      </c>
      <c r="G27" s="163"/>
      <c r="AB27" s="163"/>
    </row>
    <row r="28" spans="1:28" customHeight="1" ht="17.25" s="180" customFormat="1">
      <c r="A28" s="261" t="s">
        <v>1394</v>
      </c>
      <c r="B28" s="262" t="s">
        <v>1010</v>
      </c>
      <c r="C28" s="263" t="s">
        <v>960</v>
      </c>
      <c r="D28" s="264">
        <v>596000</v>
      </c>
      <c r="E28" s="265">
        <v>1</v>
      </c>
      <c r="F28" s="264">
        <v>596000</v>
      </c>
      <c r="G28" s="163"/>
      <c r="AB28" s="163"/>
    </row>
    <row r="29" spans="1:28" customHeight="1" ht="17.25" s="180" customFormat="1">
      <c r="A29" s="261" t="s">
        <v>1394</v>
      </c>
      <c r="B29" s="262" t="s">
        <v>1012</v>
      </c>
      <c r="C29" s="263" t="s">
        <v>960</v>
      </c>
      <c r="D29" s="264">
        <v>596000</v>
      </c>
      <c r="E29" s="265">
        <v>1</v>
      </c>
      <c r="F29" s="264">
        <v>596000</v>
      </c>
      <c r="G29" s="163"/>
      <c r="AB29" s="163"/>
    </row>
    <row r="30" spans="1:28" customHeight="1" ht="17.25" s="180" customFormat="1">
      <c r="A30" s="261" t="s">
        <v>1394</v>
      </c>
      <c r="B30" s="262" t="s">
        <v>1015</v>
      </c>
      <c r="C30" s="263" t="s">
        <v>960</v>
      </c>
      <c r="D30" s="264">
        <v>596000</v>
      </c>
      <c r="E30" s="265">
        <v>1</v>
      </c>
      <c r="F30" s="264">
        <v>596000</v>
      </c>
      <c r="G30" s="163"/>
      <c r="AB30" s="163"/>
    </row>
    <row r="31" spans="1:28" customHeight="1" ht="17.25" s="180" customFormat="1">
      <c r="A31" s="261" t="s">
        <v>1394</v>
      </c>
      <c r="B31" s="262" t="s">
        <v>1017</v>
      </c>
      <c r="C31" s="263" t="s">
        <v>960</v>
      </c>
      <c r="D31" s="264">
        <v>596000</v>
      </c>
      <c r="E31" s="265">
        <v>1</v>
      </c>
      <c r="F31" s="264">
        <v>596000</v>
      </c>
      <c r="G31" s="163"/>
      <c r="AB31" s="163"/>
    </row>
    <row r="32" spans="1:28" customHeight="1" ht="17.25" s="180" customFormat="1">
      <c r="A32" s="261" t="s">
        <v>1394</v>
      </c>
      <c r="B32" s="262" t="s">
        <v>1019</v>
      </c>
      <c r="C32" s="263" t="s">
        <v>960</v>
      </c>
      <c r="D32" s="264">
        <v>596000</v>
      </c>
      <c r="E32" s="265">
        <v>1</v>
      </c>
      <c r="F32" s="264">
        <v>596000</v>
      </c>
      <c r="G32" s="163"/>
      <c r="AB32" s="163"/>
    </row>
    <row r="33" spans="1:28" customHeight="1" ht="17.25" s="180" customFormat="1">
      <c r="A33" s="261" t="s">
        <v>1394</v>
      </c>
      <c r="B33" s="262" t="s">
        <v>1020</v>
      </c>
      <c r="C33" s="263" t="s">
        <v>960</v>
      </c>
      <c r="D33" s="264">
        <v>596000</v>
      </c>
      <c r="E33" s="265">
        <v>1</v>
      </c>
      <c r="F33" s="264">
        <v>596000</v>
      </c>
      <c r="G33" s="163"/>
      <c r="AB33" s="163"/>
    </row>
    <row r="34" spans="1:28" customHeight="1" ht="17.25" s="180" customFormat="1">
      <c r="A34" s="261" t="s">
        <v>1394</v>
      </c>
      <c r="B34" s="262" t="s">
        <v>346</v>
      </c>
      <c r="C34" s="263" t="s">
        <v>960</v>
      </c>
      <c r="D34" s="264">
        <v>596000</v>
      </c>
      <c r="E34" s="265">
        <v>1</v>
      </c>
      <c r="F34" s="264">
        <v>596000</v>
      </c>
      <c r="G34" s="163"/>
      <c r="AB34" s="163"/>
    </row>
    <row r="35" spans="1:28" customHeight="1" ht="17.25" s="180" customFormat="1">
      <c r="A35" s="261" t="s">
        <v>1394</v>
      </c>
      <c r="B35" s="262" t="s">
        <v>352</v>
      </c>
      <c r="C35" s="263" t="s">
        <v>960</v>
      </c>
      <c r="D35" s="264">
        <v>596000</v>
      </c>
      <c r="E35" s="265">
        <v>1</v>
      </c>
      <c r="F35" s="264">
        <v>596000</v>
      </c>
      <c r="G35" s="163"/>
      <c r="AB35" s="163"/>
    </row>
    <row r="36" spans="1:28" customHeight="1" ht="17.25" s="180" customFormat="1">
      <c r="A36" s="261" t="s">
        <v>1394</v>
      </c>
      <c r="B36" s="262" t="s">
        <v>444</v>
      </c>
      <c r="C36" s="263" t="s">
        <v>960</v>
      </c>
      <c r="D36" s="264">
        <v>596000</v>
      </c>
      <c r="E36" s="265">
        <v>1</v>
      </c>
      <c r="F36" s="264">
        <v>596000</v>
      </c>
      <c r="G36" s="163"/>
      <c r="AB36" s="163"/>
    </row>
    <row r="37" spans="1:28" customHeight="1" ht="17.25" s="180" customFormat="1">
      <c r="A37" s="261" t="s">
        <v>1394</v>
      </c>
      <c r="B37" s="262" t="s">
        <v>1024</v>
      </c>
      <c r="C37" s="263" t="s">
        <v>960</v>
      </c>
      <c r="D37" s="264">
        <v>596000</v>
      </c>
      <c r="E37" s="265">
        <v>1</v>
      </c>
      <c r="F37" s="264">
        <v>596000</v>
      </c>
      <c r="G37" s="163"/>
      <c r="AB37" s="163"/>
    </row>
    <row r="38" spans="1:28" customHeight="1" ht="17.25" s="180" customFormat="1">
      <c r="A38" s="261" t="s">
        <v>1394</v>
      </c>
      <c r="B38" s="262" t="s">
        <v>1027</v>
      </c>
      <c r="C38" s="263" t="s">
        <v>960</v>
      </c>
      <c r="D38" s="264">
        <v>596000</v>
      </c>
      <c r="E38" s="265">
        <v>1</v>
      </c>
      <c r="F38" s="264">
        <v>596000</v>
      </c>
      <c r="G38" s="163"/>
      <c r="AB38" s="163"/>
    </row>
    <row r="39" spans="1:28" customHeight="1" ht="17.25" s="180" customFormat="1">
      <c r="A39" s="261" t="s">
        <v>1394</v>
      </c>
      <c r="B39" s="262" t="s">
        <v>1030</v>
      </c>
      <c r="C39" s="263" t="s">
        <v>960</v>
      </c>
      <c r="D39" s="264">
        <v>596000</v>
      </c>
      <c r="E39" s="265">
        <v>1</v>
      </c>
      <c r="F39" s="264">
        <v>596000</v>
      </c>
      <c r="G39" s="163"/>
      <c r="AB39" s="163"/>
    </row>
    <row r="40" spans="1:28" customHeight="1" ht="17.25" s="180" customFormat="1">
      <c r="A40" s="261" t="s">
        <v>1394</v>
      </c>
      <c r="B40" s="262" t="s">
        <v>700</v>
      </c>
      <c r="C40" s="263" t="s">
        <v>960</v>
      </c>
      <c r="D40" s="264">
        <v>596000</v>
      </c>
      <c r="E40" s="265">
        <v>1</v>
      </c>
      <c r="F40" s="264">
        <v>596000</v>
      </c>
      <c r="G40" s="163"/>
      <c r="AB40" s="163"/>
    </row>
    <row r="41" spans="1:28" customHeight="1" ht="17.25" s="180" customFormat="1">
      <c r="A41" s="261" t="s">
        <v>1394</v>
      </c>
      <c r="B41" s="262" t="s">
        <v>1035</v>
      </c>
      <c r="C41" s="263" t="s">
        <v>960</v>
      </c>
      <c r="D41" s="264">
        <v>596000</v>
      </c>
      <c r="E41" s="265">
        <v>1</v>
      </c>
      <c r="F41" s="264">
        <v>596000</v>
      </c>
      <c r="G41" s="163"/>
      <c r="AB41" s="163"/>
    </row>
    <row r="42" spans="1:28" customHeight="1" ht="17.25" s="180" customFormat="1">
      <c r="A42" s="261" t="s">
        <v>1394</v>
      </c>
      <c r="B42" s="262" t="s">
        <v>353</v>
      </c>
      <c r="C42" s="263" t="s">
        <v>960</v>
      </c>
      <c r="D42" s="264">
        <v>596000</v>
      </c>
      <c r="E42" s="265">
        <v>1</v>
      </c>
      <c r="F42" s="264">
        <v>596000</v>
      </c>
      <c r="G42" s="163"/>
      <c r="AB42" s="163"/>
    </row>
    <row r="43" spans="1:28" customHeight="1" ht="17.25" s="180" customFormat="1">
      <c r="A43" s="261" t="s">
        <v>1394</v>
      </c>
      <c r="B43" s="262" t="s">
        <v>708</v>
      </c>
      <c r="C43" s="263" t="s">
        <v>960</v>
      </c>
      <c r="D43" s="264">
        <v>596000</v>
      </c>
      <c r="E43" s="265">
        <v>1</v>
      </c>
      <c r="F43" s="264">
        <v>596000</v>
      </c>
      <c r="G43" s="163"/>
      <c r="AB43" s="163"/>
    </row>
    <row r="44" spans="1:28" customHeight="1" ht="17.25" s="180" customFormat="1">
      <c r="A44" s="261" t="s">
        <v>1394</v>
      </c>
      <c r="B44" s="262" t="s">
        <v>1039</v>
      </c>
      <c r="C44" s="263" t="s">
        <v>960</v>
      </c>
      <c r="D44" s="264">
        <v>596000</v>
      </c>
      <c r="E44" s="265">
        <v>1</v>
      </c>
      <c r="F44" s="264">
        <v>596000</v>
      </c>
      <c r="G44" s="163"/>
      <c r="AB44" s="163"/>
    </row>
    <row r="45" spans="1:28" customHeight="1" ht="17.25" s="180" customFormat="1">
      <c r="A45" s="261" t="s">
        <v>1394</v>
      </c>
      <c r="B45" s="262" t="s">
        <v>1042</v>
      </c>
      <c r="C45" s="263" t="s">
        <v>960</v>
      </c>
      <c r="D45" s="264">
        <v>596000</v>
      </c>
      <c r="E45" s="265">
        <v>1</v>
      </c>
      <c r="F45" s="264">
        <v>596000</v>
      </c>
      <c r="G45" s="163"/>
      <c r="AB45" s="163"/>
    </row>
    <row r="46" spans="1:28" customHeight="1" ht="17.25" s="180" customFormat="1">
      <c r="A46" s="261" t="s">
        <v>1394</v>
      </c>
      <c r="B46" s="262" t="s">
        <v>1044</v>
      </c>
      <c r="C46" s="263" t="s">
        <v>960</v>
      </c>
      <c r="D46" s="264">
        <v>596000</v>
      </c>
      <c r="E46" s="265">
        <v>1</v>
      </c>
      <c r="F46" s="264">
        <v>596000</v>
      </c>
      <c r="G46" s="163"/>
      <c r="AB46" s="163"/>
    </row>
    <row r="47" spans="1:28" customHeight="1" ht="17.25" s="180" customFormat="1">
      <c r="A47" s="261" t="s">
        <v>1394</v>
      </c>
      <c r="B47" s="262" t="s">
        <v>1047</v>
      </c>
      <c r="C47" s="263" t="s">
        <v>960</v>
      </c>
      <c r="D47" s="264">
        <v>596000</v>
      </c>
      <c r="E47" s="265">
        <v>1</v>
      </c>
      <c r="F47" s="264">
        <v>596000</v>
      </c>
      <c r="G47" s="163"/>
      <c r="AB47" s="163"/>
    </row>
    <row r="48" spans="1:28" customHeight="1" ht="17.25" s="180" customFormat="1">
      <c r="A48" s="261" t="s">
        <v>1394</v>
      </c>
      <c r="B48" s="262" t="s">
        <v>1049</v>
      </c>
      <c r="C48" s="263" t="s">
        <v>960</v>
      </c>
      <c r="D48" s="264">
        <v>596000</v>
      </c>
      <c r="E48" s="265">
        <v>1</v>
      </c>
      <c r="F48" s="264">
        <v>596000</v>
      </c>
      <c r="G48" s="163"/>
      <c r="AB48" s="163"/>
    </row>
    <row r="49" spans="1:28" customHeight="1" ht="17.25" s="180" customFormat="1">
      <c r="A49" s="261" t="s">
        <v>1394</v>
      </c>
      <c r="B49" s="262" t="s">
        <v>645</v>
      </c>
      <c r="C49" s="263" t="s">
        <v>960</v>
      </c>
      <c r="D49" s="264">
        <v>596000</v>
      </c>
      <c r="E49" s="265">
        <v>1</v>
      </c>
      <c r="F49" s="264">
        <v>596000</v>
      </c>
      <c r="G49" s="163"/>
      <c r="AB49" s="163"/>
    </row>
    <row r="50" spans="1:28" customHeight="1" ht="17.25" s="180" customFormat="1">
      <c r="A50" s="261" t="s">
        <v>1394</v>
      </c>
      <c r="B50" s="262" t="s">
        <v>1052</v>
      </c>
      <c r="C50" s="263" t="s">
        <v>960</v>
      </c>
      <c r="D50" s="264">
        <v>596000</v>
      </c>
      <c r="E50" s="265">
        <v>1</v>
      </c>
      <c r="F50" s="264">
        <v>596000</v>
      </c>
      <c r="G50" s="163"/>
      <c r="AB50" s="163"/>
    </row>
    <row r="51" spans="1:28" customHeight="1" ht="17.25" s="180" customFormat="1">
      <c r="A51" s="261" t="s">
        <v>1394</v>
      </c>
      <c r="B51" s="262" t="s">
        <v>211</v>
      </c>
      <c r="C51" s="263" t="s">
        <v>960</v>
      </c>
      <c r="D51" s="264">
        <v>596000</v>
      </c>
      <c r="E51" s="265">
        <v>1</v>
      </c>
      <c r="F51" s="264">
        <v>596000</v>
      </c>
      <c r="G51" s="163"/>
      <c r="AB51" s="163"/>
    </row>
    <row r="52" spans="1:28" customHeight="1" ht="17.25" s="180" customFormat="1">
      <c r="A52" s="261" t="s">
        <v>1394</v>
      </c>
      <c r="B52" s="262" t="s">
        <v>1055</v>
      </c>
      <c r="C52" s="263" t="s">
        <v>960</v>
      </c>
      <c r="D52" s="264">
        <v>596000</v>
      </c>
      <c r="E52" s="265">
        <v>1</v>
      </c>
      <c r="F52" s="264">
        <v>596000</v>
      </c>
      <c r="G52" s="163"/>
      <c r="AB52" s="163"/>
    </row>
    <row r="53" spans="1:28" customHeight="1" ht="17.25" s="180" customFormat="1">
      <c r="A53" s="261" t="s">
        <v>1394</v>
      </c>
      <c r="B53" s="266" t="s">
        <v>1057</v>
      </c>
      <c r="C53" s="267" t="s">
        <v>1058</v>
      </c>
      <c r="D53" s="264">
        <v>596000</v>
      </c>
      <c r="E53" s="265">
        <v>1</v>
      </c>
      <c r="F53" s="264">
        <v>596000</v>
      </c>
      <c r="G53" s="163"/>
      <c r="AB53" s="163"/>
    </row>
    <row r="54" spans="1:28" customHeight="1" ht="17.25" s="180" customFormat="1">
      <c r="A54" s="261" t="s">
        <v>1394</v>
      </c>
      <c r="B54" s="266" t="s">
        <v>1061</v>
      </c>
      <c r="C54" s="267" t="s">
        <v>1058</v>
      </c>
      <c r="D54" s="264">
        <v>596000</v>
      </c>
      <c r="E54" s="265">
        <v>1</v>
      </c>
      <c r="F54" s="264">
        <v>596000</v>
      </c>
      <c r="G54" s="163"/>
      <c r="AB54" s="163"/>
    </row>
    <row r="55" spans="1:28" customHeight="1" ht="17.25" s="180" customFormat="1">
      <c r="A55" s="261" t="s">
        <v>1394</v>
      </c>
      <c r="B55" s="266" t="s">
        <v>1063</v>
      </c>
      <c r="C55" s="267" t="s">
        <v>1058</v>
      </c>
      <c r="D55" s="264">
        <v>596000</v>
      </c>
      <c r="E55" s="265">
        <v>1</v>
      </c>
      <c r="F55" s="264">
        <v>596000</v>
      </c>
      <c r="G55" s="163"/>
      <c r="AB55" s="163"/>
    </row>
    <row r="56" spans="1:28" customHeight="1" ht="17.25" s="180" customFormat="1">
      <c r="A56" s="261" t="s">
        <v>1394</v>
      </c>
      <c r="B56" s="266" t="s">
        <v>330</v>
      </c>
      <c r="C56" s="267" t="s">
        <v>1058</v>
      </c>
      <c r="D56" s="264">
        <v>596000</v>
      </c>
      <c r="E56" s="265">
        <v>1</v>
      </c>
      <c r="F56" s="264">
        <v>596000</v>
      </c>
      <c r="G56" s="163"/>
      <c r="AB56" s="163"/>
    </row>
    <row r="57" spans="1:28" customHeight="1" ht="17.25" s="180" customFormat="1">
      <c r="A57" s="261" t="s">
        <v>1394</v>
      </c>
      <c r="B57" s="266" t="s">
        <v>1068</v>
      </c>
      <c r="C57" s="267" t="s">
        <v>1058</v>
      </c>
      <c r="D57" s="264">
        <v>596000</v>
      </c>
      <c r="E57" s="265">
        <v>1</v>
      </c>
      <c r="F57" s="264">
        <v>596000</v>
      </c>
      <c r="G57" s="163"/>
      <c r="AB57" s="163"/>
    </row>
    <row r="58" spans="1:28" customHeight="1" ht="17.25" s="180" customFormat="1">
      <c r="A58" s="261" t="s">
        <v>1394</v>
      </c>
      <c r="B58" s="266" t="s">
        <v>1070</v>
      </c>
      <c r="C58" s="267" t="s">
        <v>1058</v>
      </c>
      <c r="D58" s="264">
        <v>596000</v>
      </c>
      <c r="E58" s="265">
        <v>1</v>
      </c>
      <c r="F58" s="264">
        <v>596000</v>
      </c>
      <c r="G58" s="163"/>
      <c r="AB58" s="163"/>
    </row>
    <row r="59" spans="1:28" customHeight="1" ht="17.25" s="180" customFormat="1">
      <c r="A59" s="261" t="s">
        <v>1394</v>
      </c>
      <c r="B59" s="266" t="s">
        <v>190</v>
      </c>
      <c r="C59" s="267" t="s">
        <v>1058</v>
      </c>
      <c r="D59" s="264">
        <v>596000</v>
      </c>
      <c r="E59" s="265">
        <v>1</v>
      </c>
      <c r="F59" s="264">
        <v>596000</v>
      </c>
      <c r="G59" s="163"/>
      <c r="AB59" s="163"/>
    </row>
    <row r="60" spans="1:28" customHeight="1" ht="17.25" s="180" customFormat="1">
      <c r="A60" s="261" t="s">
        <v>1394</v>
      </c>
      <c r="B60" s="266" t="s">
        <v>1074</v>
      </c>
      <c r="C60" s="267" t="s">
        <v>1058</v>
      </c>
      <c r="D60" s="264">
        <v>596000</v>
      </c>
      <c r="E60" s="265">
        <v>1</v>
      </c>
      <c r="F60" s="264">
        <v>596000</v>
      </c>
      <c r="G60" s="163"/>
      <c r="AB60" s="163"/>
    </row>
    <row r="61" spans="1:28" customHeight="1" ht="17.25" s="180" customFormat="1">
      <c r="A61" s="261" t="s">
        <v>1394</v>
      </c>
      <c r="B61" s="266" t="s">
        <v>193</v>
      </c>
      <c r="C61" s="267" t="s">
        <v>1058</v>
      </c>
      <c r="D61" s="264">
        <v>596000</v>
      </c>
      <c r="E61" s="265">
        <v>1</v>
      </c>
      <c r="F61" s="264">
        <v>596000</v>
      </c>
      <c r="G61" s="163"/>
      <c r="AB61" s="163"/>
    </row>
    <row r="62" spans="1:28" customHeight="1" ht="17.25" s="180" customFormat="1">
      <c r="A62" s="261" t="s">
        <v>1394</v>
      </c>
      <c r="B62" s="266" t="s">
        <v>1077</v>
      </c>
      <c r="C62" s="267" t="s">
        <v>1058</v>
      </c>
      <c r="D62" s="264">
        <v>596000</v>
      </c>
      <c r="E62" s="265">
        <v>1</v>
      </c>
      <c r="F62" s="264">
        <v>596000</v>
      </c>
      <c r="G62" s="163"/>
      <c r="AB62" s="163"/>
    </row>
    <row r="63" spans="1:28" customHeight="1" ht="17.25" s="180" customFormat="1">
      <c r="A63" s="261" t="s">
        <v>1394</v>
      </c>
      <c r="B63" s="266" t="s">
        <v>1079</v>
      </c>
      <c r="C63" s="267" t="s">
        <v>1058</v>
      </c>
      <c r="D63" s="264">
        <v>596000</v>
      </c>
      <c r="E63" s="265">
        <v>1</v>
      </c>
      <c r="F63" s="264">
        <v>596000</v>
      </c>
      <c r="G63" s="163"/>
      <c r="AB63" s="163"/>
    </row>
    <row r="64" spans="1:28" customHeight="1" ht="17.25" s="180" customFormat="1">
      <c r="A64" s="261" t="s">
        <v>1394</v>
      </c>
      <c r="B64" s="266" t="s">
        <v>910</v>
      </c>
      <c r="C64" s="267" t="s">
        <v>1058</v>
      </c>
      <c r="D64" s="264">
        <v>596000</v>
      </c>
      <c r="E64" s="265">
        <v>1</v>
      </c>
      <c r="F64" s="264">
        <v>596000</v>
      </c>
      <c r="G64" s="163"/>
      <c r="AB64" s="163"/>
    </row>
    <row r="65" spans="1:28" customHeight="1" ht="17.25" s="180" customFormat="1">
      <c r="A65" s="261" t="s">
        <v>1394</v>
      </c>
      <c r="B65" s="266" t="s">
        <v>910</v>
      </c>
      <c r="C65" s="267" t="s">
        <v>1058</v>
      </c>
      <c r="D65" s="264">
        <v>596000</v>
      </c>
      <c r="E65" s="265">
        <v>1</v>
      </c>
      <c r="F65" s="264">
        <v>596000</v>
      </c>
      <c r="G65" s="163"/>
      <c r="AB65" s="163"/>
    </row>
    <row r="66" spans="1:28" customHeight="1" ht="17.25" s="180" customFormat="1">
      <c r="A66" s="261" t="s">
        <v>1394</v>
      </c>
      <c r="B66" s="266" t="s">
        <v>1084</v>
      </c>
      <c r="C66" s="267" t="s">
        <v>1058</v>
      </c>
      <c r="D66" s="264">
        <v>596000</v>
      </c>
      <c r="E66" s="265">
        <v>1</v>
      </c>
      <c r="F66" s="264">
        <v>596000</v>
      </c>
      <c r="G66" s="163"/>
      <c r="AB66" s="163"/>
    </row>
    <row r="67" spans="1:28" customHeight="1" ht="17.25" s="180" customFormat="1">
      <c r="A67" s="261" t="s">
        <v>1394</v>
      </c>
      <c r="B67" s="266" t="s">
        <v>1087</v>
      </c>
      <c r="C67" s="267" t="s">
        <v>1058</v>
      </c>
      <c r="D67" s="264">
        <v>596000</v>
      </c>
      <c r="E67" s="265">
        <v>1</v>
      </c>
      <c r="F67" s="264">
        <v>596000</v>
      </c>
      <c r="G67" s="163"/>
      <c r="AB67" s="163"/>
    </row>
    <row r="68" spans="1:28" customHeight="1" ht="17.25" s="180" customFormat="1">
      <c r="A68" s="261" t="s">
        <v>1394</v>
      </c>
      <c r="B68" s="266" t="s">
        <v>1090</v>
      </c>
      <c r="C68" s="267" t="s">
        <v>1058</v>
      </c>
      <c r="D68" s="264">
        <v>596000</v>
      </c>
      <c r="E68" s="265">
        <v>1</v>
      </c>
      <c r="F68" s="264">
        <v>596000</v>
      </c>
      <c r="G68" s="163"/>
      <c r="AB68" s="163"/>
    </row>
    <row r="69" spans="1:28" customHeight="1" ht="17.25" s="180" customFormat="1">
      <c r="A69" s="261" t="s">
        <v>1394</v>
      </c>
      <c r="B69" s="266" t="s">
        <v>346</v>
      </c>
      <c r="C69" s="267" t="s">
        <v>1058</v>
      </c>
      <c r="D69" s="264">
        <v>596000</v>
      </c>
      <c r="E69" s="265">
        <v>1</v>
      </c>
      <c r="F69" s="264">
        <v>596000</v>
      </c>
      <c r="G69" s="163"/>
      <c r="AB69" s="163"/>
    </row>
    <row r="70" spans="1:28" customHeight="1" ht="17.25" s="180" customFormat="1">
      <c r="A70" s="261" t="s">
        <v>1394</v>
      </c>
      <c r="B70" s="266" t="s">
        <v>1093</v>
      </c>
      <c r="C70" s="267" t="s">
        <v>1058</v>
      </c>
      <c r="D70" s="264">
        <v>596000</v>
      </c>
      <c r="E70" s="265">
        <v>1</v>
      </c>
      <c r="F70" s="264">
        <v>596000</v>
      </c>
      <c r="G70" s="163"/>
      <c r="AB70" s="163"/>
    </row>
    <row r="71" spans="1:28" customHeight="1" ht="17.25" s="180" customFormat="1">
      <c r="A71" s="261" t="s">
        <v>1394</v>
      </c>
      <c r="B71" s="266" t="s">
        <v>286</v>
      </c>
      <c r="C71" s="267" t="s">
        <v>1058</v>
      </c>
      <c r="D71" s="264">
        <v>596000</v>
      </c>
      <c r="E71" s="265">
        <v>1</v>
      </c>
      <c r="F71" s="264">
        <v>596000</v>
      </c>
      <c r="G71" s="163"/>
      <c r="AB71" s="163"/>
    </row>
    <row r="72" spans="1:28" customHeight="1" ht="17.25" s="180" customFormat="1">
      <c r="A72" s="261" t="s">
        <v>1394</v>
      </c>
      <c r="B72" s="266" t="s">
        <v>1098</v>
      </c>
      <c r="C72" s="267" t="s">
        <v>1058</v>
      </c>
      <c r="D72" s="264">
        <v>596000</v>
      </c>
      <c r="E72" s="265">
        <v>1</v>
      </c>
      <c r="F72" s="264">
        <v>596000</v>
      </c>
      <c r="G72" s="163"/>
      <c r="AB72" s="163"/>
    </row>
    <row r="73" spans="1:28" customHeight="1" ht="17.25" s="180" customFormat="1">
      <c r="A73" s="261" t="s">
        <v>1394</v>
      </c>
      <c r="B73" s="266" t="s">
        <v>1101</v>
      </c>
      <c r="C73" s="267" t="s">
        <v>1058</v>
      </c>
      <c r="D73" s="264">
        <v>596000</v>
      </c>
      <c r="E73" s="265">
        <v>1</v>
      </c>
      <c r="F73" s="264">
        <v>596000</v>
      </c>
      <c r="G73" s="163"/>
      <c r="AB73" s="163"/>
    </row>
    <row r="74" spans="1:28" customHeight="1" ht="17.25" s="180" customFormat="1">
      <c r="A74" s="261" t="s">
        <v>1394</v>
      </c>
      <c r="B74" s="266" t="s">
        <v>1103</v>
      </c>
      <c r="C74" s="267" t="s">
        <v>1058</v>
      </c>
      <c r="D74" s="264">
        <v>596000</v>
      </c>
      <c r="E74" s="265">
        <v>1</v>
      </c>
      <c r="F74" s="264">
        <v>596000</v>
      </c>
      <c r="G74" s="163"/>
      <c r="AB74" s="163"/>
    </row>
    <row r="75" spans="1:28" customHeight="1" ht="17.25" s="180" customFormat="1">
      <c r="A75" s="261" t="s">
        <v>1394</v>
      </c>
      <c r="B75" s="266" t="s">
        <v>1105</v>
      </c>
      <c r="C75" s="267" t="s">
        <v>1058</v>
      </c>
      <c r="D75" s="264">
        <v>596000</v>
      </c>
      <c r="E75" s="265">
        <v>1</v>
      </c>
      <c r="F75" s="264">
        <v>596000</v>
      </c>
      <c r="G75" s="163"/>
      <c r="AB75" s="163"/>
    </row>
    <row r="76" spans="1:28" customHeight="1" ht="17.25" s="180" customFormat="1">
      <c r="A76" s="261" t="s">
        <v>1394</v>
      </c>
      <c r="B76" s="266" t="s">
        <v>286</v>
      </c>
      <c r="C76" s="267" t="s">
        <v>1058</v>
      </c>
      <c r="D76" s="264">
        <v>596000</v>
      </c>
      <c r="E76" s="265">
        <v>1</v>
      </c>
      <c r="F76" s="264">
        <v>596000</v>
      </c>
      <c r="G76" s="163"/>
      <c r="AB76" s="163"/>
    </row>
    <row r="77" spans="1:28" customHeight="1" ht="17.25" s="180" customFormat="1">
      <c r="A77" s="261" t="s">
        <v>1394</v>
      </c>
      <c r="B77" s="266" t="s">
        <v>1109</v>
      </c>
      <c r="C77" s="267" t="s">
        <v>1058</v>
      </c>
      <c r="D77" s="264">
        <v>596000</v>
      </c>
      <c r="E77" s="265">
        <v>1</v>
      </c>
      <c r="F77" s="264">
        <v>596000</v>
      </c>
      <c r="G77" s="163"/>
      <c r="AB77" s="163"/>
    </row>
    <row r="78" spans="1:28" customHeight="1" ht="17.25" s="180" customFormat="1">
      <c r="A78" s="261" t="s">
        <v>1394</v>
      </c>
      <c r="B78" s="266" t="s">
        <v>1111</v>
      </c>
      <c r="C78" s="267" t="s">
        <v>1058</v>
      </c>
      <c r="D78" s="264">
        <v>596000</v>
      </c>
      <c r="E78" s="265">
        <v>1</v>
      </c>
      <c r="F78" s="264">
        <v>596000</v>
      </c>
      <c r="G78" s="163"/>
      <c r="AB78" s="163"/>
    </row>
    <row r="79" spans="1:28" customHeight="1" ht="17.25" s="180" customFormat="1">
      <c r="A79" s="261" t="s">
        <v>1394</v>
      </c>
      <c r="B79" s="266" t="s">
        <v>1114</v>
      </c>
      <c r="C79" s="267" t="s">
        <v>1058</v>
      </c>
      <c r="D79" s="264">
        <v>596000</v>
      </c>
      <c r="E79" s="265">
        <v>1</v>
      </c>
      <c r="F79" s="264">
        <v>596000</v>
      </c>
      <c r="G79" s="163"/>
      <c r="AB79" s="163"/>
    </row>
    <row r="80" spans="1:28" customHeight="1" ht="17.25" s="180" customFormat="1">
      <c r="A80" s="261" t="s">
        <v>1394</v>
      </c>
      <c r="B80" s="266" t="s">
        <v>783</v>
      </c>
      <c r="C80" s="267" t="s">
        <v>1058</v>
      </c>
      <c r="D80" s="264">
        <v>596000</v>
      </c>
      <c r="E80" s="265">
        <v>1</v>
      </c>
      <c r="F80" s="264">
        <v>596000</v>
      </c>
      <c r="G80" s="163"/>
      <c r="AB80" s="163"/>
    </row>
    <row r="81" spans="1:28" customHeight="1" ht="17.25" s="180" customFormat="1">
      <c r="A81" s="261" t="s">
        <v>1394</v>
      </c>
      <c r="B81" s="266" t="s">
        <v>1119</v>
      </c>
      <c r="C81" s="267" t="s">
        <v>1058</v>
      </c>
      <c r="D81" s="264">
        <v>596000</v>
      </c>
      <c r="E81" s="265">
        <v>1</v>
      </c>
      <c r="F81" s="264">
        <v>596000</v>
      </c>
      <c r="G81" s="163"/>
      <c r="AB81" s="163"/>
    </row>
    <row r="82" spans="1:28" customHeight="1" ht="17.25" s="180" customFormat="1">
      <c r="A82" s="261" t="s">
        <v>1394</v>
      </c>
      <c r="B82" s="266" t="s">
        <v>89</v>
      </c>
      <c r="C82" s="267" t="s">
        <v>1058</v>
      </c>
      <c r="D82" s="264">
        <v>596000</v>
      </c>
      <c r="E82" s="265">
        <v>1</v>
      </c>
      <c r="F82" s="264">
        <v>596000</v>
      </c>
      <c r="G82" s="163"/>
      <c r="AB82" s="163"/>
    </row>
    <row r="83" spans="1:28" customHeight="1" ht="17.25" s="180" customFormat="1">
      <c r="A83" s="261" t="s">
        <v>1394</v>
      </c>
      <c r="B83" s="266" t="s">
        <v>1123</v>
      </c>
      <c r="C83" s="267" t="s">
        <v>1058</v>
      </c>
      <c r="D83" s="264">
        <v>596000</v>
      </c>
      <c r="E83" s="265">
        <v>1</v>
      </c>
      <c r="F83" s="264">
        <v>596000</v>
      </c>
      <c r="G83" s="163"/>
      <c r="AB83" s="163"/>
    </row>
    <row r="84" spans="1:28" customHeight="1" ht="17.25" s="180" customFormat="1">
      <c r="A84" s="261" t="s">
        <v>1394</v>
      </c>
      <c r="B84" s="266" t="s">
        <v>1126</v>
      </c>
      <c r="C84" s="267" t="s">
        <v>1058</v>
      </c>
      <c r="D84" s="264">
        <v>596000</v>
      </c>
      <c r="E84" s="265">
        <v>1</v>
      </c>
      <c r="F84" s="264">
        <v>596000</v>
      </c>
      <c r="G84" s="163"/>
      <c r="AB84" s="163"/>
    </row>
    <row r="85" spans="1:28" customHeight="1" ht="17.25" s="180" customFormat="1">
      <c r="A85" s="261" t="s">
        <v>1394</v>
      </c>
      <c r="B85" s="266" t="s">
        <v>636</v>
      </c>
      <c r="C85" s="267" t="s">
        <v>1058</v>
      </c>
      <c r="D85" s="264">
        <v>596000</v>
      </c>
      <c r="E85" s="265">
        <v>1</v>
      </c>
      <c r="F85" s="264">
        <v>596000</v>
      </c>
      <c r="G85" s="163"/>
      <c r="AB85" s="163"/>
    </row>
    <row r="86" spans="1:28" customHeight="1" ht="17.25" s="180" customFormat="1">
      <c r="A86" s="261" t="s">
        <v>1394</v>
      </c>
      <c r="B86" s="266" t="s">
        <v>1129</v>
      </c>
      <c r="C86" s="267" t="s">
        <v>1058</v>
      </c>
      <c r="D86" s="264">
        <v>596000</v>
      </c>
      <c r="E86" s="265">
        <v>1</v>
      </c>
      <c r="F86" s="264">
        <v>596000</v>
      </c>
      <c r="G86" s="163"/>
      <c r="AB86" s="163"/>
    </row>
    <row r="87" spans="1:28" customHeight="1" ht="17.25" s="180" customFormat="1">
      <c r="A87" s="261" t="s">
        <v>1394</v>
      </c>
      <c r="B87" s="266" t="s">
        <v>1132</v>
      </c>
      <c r="C87" s="267" t="s">
        <v>1058</v>
      </c>
      <c r="D87" s="264">
        <v>596000</v>
      </c>
      <c r="E87" s="265">
        <v>1</v>
      </c>
      <c r="F87" s="264">
        <v>596000</v>
      </c>
      <c r="G87" s="163"/>
      <c r="AB87" s="163"/>
    </row>
    <row r="88" spans="1:28" customHeight="1" ht="17.25" s="180" customFormat="1">
      <c r="A88" s="261" t="s">
        <v>1394</v>
      </c>
      <c r="B88" s="266" t="s">
        <v>1135</v>
      </c>
      <c r="C88" s="267" t="s">
        <v>1058</v>
      </c>
      <c r="D88" s="264">
        <v>596000</v>
      </c>
      <c r="E88" s="265">
        <v>1</v>
      </c>
      <c r="F88" s="264">
        <v>596000</v>
      </c>
      <c r="G88" s="163"/>
      <c r="AB88" s="163"/>
    </row>
    <row r="89" spans="1:28" customHeight="1" ht="17.25" s="180" customFormat="1">
      <c r="A89" s="261" t="s">
        <v>1394</v>
      </c>
      <c r="B89" s="262" t="s">
        <v>1136</v>
      </c>
      <c r="C89" s="263" t="s">
        <v>1137</v>
      </c>
      <c r="D89" s="264">
        <v>596000</v>
      </c>
      <c r="E89" s="265">
        <v>1</v>
      </c>
      <c r="F89" s="264">
        <v>596000</v>
      </c>
      <c r="G89" s="163"/>
      <c r="AB89" s="163"/>
    </row>
    <row r="90" spans="1:28" customHeight="1" ht="17.25" s="180" customFormat="1">
      <c r="A90" s="261" t="s">
        <v>1394</v>
      </c>
      <c r="B90" s="262" t="s">
        <v>950</v>
      </c>
      <c r="C90" s="263" t="s">
        <v>1137</v>
      </c>
      <c r="D90" s="264">
        <v>596000</v>
      </c>
      <c r="E90" s="265">
        <v>1</v>
      </c>
      <c r="F90" s="264">
        <v>596000</v>
      </c>
      <c r="G90" s="163"/>
      <c r="AB90" s="163"/>
    </row>
    <row r="91" spans="1:28" customHeight="1" ht="17.25" s="180" customFormat="1">
      <c r="A91" s="261" t="s">
        <v>1394</v>
      </c>
      <c r="B91" s="262" t="s">
        <v>1061</v>
      </c>
      <c r="C91" s="263" t="s">
        <v>1137</v>
      </c>
      <c r="D91" s="264">
        <v>596000</v>
      </c>
      <c r="E91" s="265">
        <v>1</v>
      </c>
      <c r="F91" s="264">
        <v>596000</v>
      </c>
      <c r="G91" s="163"/>
      <c r="AB91" s="163"/>
    </row>
    <row r="92" spans="1:28" customHeight="1" ht="17.25" s="180" customFormat="1">
      <c r="A92" s="261" t="s">
        <v>1394</v>
      </c>
      <c r="B92" s="262" t="s">
        <v>475</v>
      </c>
      <c r="C92" s="263" t="s">
        <v>1137</v>
      </c>
      <c r="D92" s="264">
        <v>596000</v>
      </c>
      <c r="E92" s="265">
        <v>1</v>
      </c>
      <c r="F92" s="264">
        <v>596000</v>
      </c>
      <c r="G92" s="163"/>
      <c r="AB92" s="163"/>
    </row>
    <row r="93" spans="1:28" customHeight="1" ht="17.25" s="180" customFormat="1">
      <c r="A93" s="261" t="s">
        <v>1394</v>
      </c>
      <c r="B93" s="262" t="s">
        <v>1143</v>
      </c>
      <c r="C93" s="263" t="s">
        <v>1137</v>
      </c>
      <c r="D93" s="264">
        <v>596000</v>
      </c>
      <c r="E93" s="265">
        <v>1</v>
      </c>
      <c r="F93" s="264">
        <v>596000</v>
      </c>
      <c r="G93" s="163"/>
      <c r="AB93" s="163"/>
    </row>
    <row r="94" spans="1:28" customHeight="1" ht="17.25" s="180" customFormat="1">
      <c r="A94" s="261" t="s">
        <v>1394</v>
      </c>
      <c r="B94" s="262" t="s">
        <v>1145</v>
      </c>
      <c r="C94" s="263" t="s">
        <v>1137</v>
      </c>
      <c r="D94" s="264">
        <v>596000</v>
      </c>
      <c r="E94" s="265">
        <v>1</v>
      </c>
      <c r="F94" s="264">
        <v>596000</v>
      </c>
      <c r="G94" s="163"/>
      <c r="AB94" s="163"/>
    </row>
    <row r="95" spans="1:28" customHeight="1" ht="17.25" s="180" customFormat="1">
      <c r="A95" s="261" t="s">
        <v>1394</v>
      </c>
      <c r="B95" s="262" t="s">
        <v>1145</v>
      </c>
      <c r="C95" s="263" t="s">
        <v>1137</v>
      </c>
      <c r="D95" s="264">
        <v>596000</v>
      </c>
      <c r="E95" s="265">
        <v>1</v>
      </c>
      <c r="F95" s="264">
        <v>596000</v>
      </c>
      <c r="G95" s="163"/>
      <c r="AB95" s="163"/>
    </row>
    <row r="96" spans="1:28" customHeight="1" ht="17.25" s="180" customFormat="1">
      <c r="A96" s="261" t="s">
        <v>1394</v>
      </c>
      <c r="B96" s="262" t="s">
        <v>1108</v>
      </c>
      <c r="C96" s="263" t="s">
        <v>1137</v>
      </c>
      <c r="D96" s="264">
        <v>596000</v>
      </c>
      <c r="E96" s="265">
        <v>1</v>
      </c>
      <c r="F96" s="264">
        <v>596000</v>
      </c>
      <c r="G96" s="163"/>
      <c r="AB96" s="163"/>
    </row>
    <row r="97" spans="1:28" customHeight="1" ht="17.25" s="180" customFormat="1">
      <c r="A97" s="261" t="s">
        <v>1394</v>
      </c>
      <c r="B97" s="262" t="s">
        <v>762</v>
      </c>
      <c r="C97" s="263" t="s">
        <v>1137</v>
      </c>
      <c r="D97" s="264">
        <v>596000</v>
      </c>
      <c r="E97" s="265">
        <v>1</v>
      </c>
      <c r="F97" s="264">
        <v>596000</v>
      </c>
      <c r="G97" s="163"/>
      <c r="AB97" s="163"/>
    </row>
    <row r="98" spans="1:28" customHeight="1" ht="17.25" s="180" customFormat="1">
      <c r="A98" s="261" t="s">
        <v>1394</v>
      </c>
      <c r="B98" s="262" t="s">
        <v>762</v>
      </c>
      <c r="C98" s="263" t="s">
        <v>1137</v>
      </c>
      <c r="D98" s="264">
        <v>596000</v>
      </c>
      <c r="E98" s="265">
        <v>1</v>
      </c>
      <c r="F98" s="264">
        <v>596000</v>
      </c>
      <c r="G98" s="163"/>
      <c r="AB98" s="163"/>
    </row>
    <row r="99" spans="1:28" customHeight="1" ht="17.25" s="180" customFormat="1">
      <c r="A99" s="261" t="s">
        <v>1394</v>
      </c>
      <c r="B99" s="262" t="s">
        <v>603</v>
      </c>
      <c r="C99" s="263" t="s">
        <v>1137</v>
      </c>
      <c r="D99" s="264">
        <v>596000</v>
      </c>
      <c r="E99" s="265">
        <v>1</v>
      </c>
      <c r="F99" s="264">
        <v>596000</v>
      </c>
      <c r="G99" s="163"/>
      <c r="AB99" s="163"/>
    </row>
    <row r="100" spans="1:28" customHeight="1" ht="17.25" s="180" customFormat="1">
      <c r="A100" s="261" t="s">
        <v>1394</v>
      </c>
      <c r="B100" s="262" t="s">
        <v>1152</v>
      </c>
      <c r="C100" s="263" t="s">
        <v>1137</v>
      </c>
      <c r="D100" s="264">
        <v>596000</v>
      </c>
      <c r="E100" s="265">
        <v>1</v>
      </c>
      <c r="F100" s="264">
        <v>596000</v>
      </c>
      <c r="G100" s="163"/>
      <c r="AB100" s="163"/>
    </row>
    <row r="101" spans="1:28" customHeight="1" ht="17.25" s="180" customFormat="1">
      <c r="A101" s="261" t="s">
        <v>1394</v>
      </c>
      <c r="B101" s="262" t="s">
        <v>1155</v>
      </c>
      <c r="C101" s="263" t="s">
        <v>1137</v>
      </c>
      <c r="D101" s="264">
        <v>596000</v>
      </c>
      <c r="E101" s="265">
        <v>1</v>
      </c>
      <c r="F101" s="264">
        <v>596000</v>
      </c>
      <c r="G101" s="163"/>
      <c r="AB101" s="163"/>
    </row>
    <row r="102" spans="1:28" customHeight="1" ht="17.25" s="180" customFormat="1">
      <c r="A102" s="261" t="s">
        <v>1394</v>
      </c>
      <c r="B102" s="262" t="s">
        <v>1159</v>
      </c>
      <c r="C102" s="263" t="s">
        <v>1137</v>
      </c>
      <c r="D102" s="264">
        <v>596000</v>
      </c>
      <c r="E102" s="265">
        <v>1</v>
      </c>
      <c r="F102" s="264">
        <v>596000</v>
      </c>
      <c r="G102" s="163"/>
      <c r="AB102" s="163"/>
    </row>
    <row r="103" spans="1:28" customHeight="1" ht="17.25" s="180" customFormat="1">
      <c r="A103" s="261" t="s">
        <v>1394</v>
      </c>
      <c r="B103" s="262" t="s">
        <v>1161</v>
      </c>
      <c r="C103" s="263" t="s">
        <v>1137</v>
      </c>
      <c r="D103" s="264">
        <v>596000</v>
      </c>
      <c r="E103" s="265">
        <v>1</v>
      </c>
      <c r="F103" s="264">
        <v>596000</v>
      </c>
      <c r="G103" s="163"/>
      <c r="AB103" s="163"/>
    </row>
    <row r="104" spans="1:28" customHeight="1" ht="17.25" s="180" customFormat="1">
      <c r="A104" s="261" t="s">
        <v>1394</v>
      </c>
      <c r="B104" s="262" t="s">
        <v>342</v>
      </c>
      <c r="C104" s="263" t="s">
        <v>1137</v>
      </c>
      <c r="D104" s="264">
        <v>596000</v>
      </c>
      <c r="E104" s="265">
        <v>1</v>
      </c>
      <c r="F104" s="264">
        <v>596000</v>
      </c>
      <c r="G104" s="163"/>
      <c r="AB104" s="163"/>
    </row>
    <row r="105" spans="1:28" customHeight="1" ht="17.25" s="180" customFormat="1">
      <c r="A105" s="261" t="s">
        <v>1394</v>
      </c>
      <c r="B105" s="262" t="s">
        <v>681</v>
      </c>
      <c r="C105" s="263" t="s">
        <v>1137</v>
      </c>
      <c r="D105" s="264">
        <v>596000</v>
      </c>
      <c r="E105" s="265">
        <v>1</v>
      </c>
      <c r="F105" s="264">
        <v>596000</v>
      </c>
      <c r="G105" s="163"/>
      <c r="AB105" s="163"/>
    </row>
    <row r="106" spans="1:28" customHeight="1" ht="17.25" s="180" customFormat="1">
      <c r="A106" s="261" t="s">
        <v>1394</v>
      </c>
      <c r="B106" s="262" t="s">
        <v>851</v>
      </c>
      <c r="C106" s="263" t="s">
        <v>1137</v>
      </c>
      <c r="D106" s="264">
        <v>596000</v>
      </c>
      <c r="E106" s="265">
        <v>1</v>
      </c>
      <c r="F106" s="264">
        <v>596000</v>
      </c>
      <c r="G106" s="163"/>
      <c r="AB106" s="163"/>
    </row>
    <row r="107" spans="1:28" customHeight="1" ht="17.25" s="180" customFormat="1">
      <c r="A107" s="261" t="s">
        <v>1394</v>
      </c>
      <c r="B107" s="262" t="s">
        <v>851</v>
      </c>
      <c r="C107" s="263" t="s">
        <v>1137</v>
      </c>
      <c r="D107" s="264">
        <v>596000</v>
      </c>
      <c r="E107" s="265">
        <v>1</v>
      </c>
      <c r="F107" s="264">
        <v>596000</v>
      </c>
      <c r="G107" s="163"/>
      <c r="AB107" s="163"/>
    </row>
    <row r="108" spans="1:28" customHeight="1" ht="17.25" s="180" customFormat="1">
      <c r="A108" s="261" t="s">
        <v>1394</v>
      </c>
      <c r="B108" s="262" t="s">
        <v>1167</v>
      </c>
      <c r="C108" s="263" t="s">
        <v>1137</v>
      </c>
      <c r="D108" s="264">
        <v>596000</v>
      </c>
      <c r="E108" s="265">
        <v>1</v>
      </c>
      <c r="F108" s="264">
        <v>596000</v>
      </c>
      <c r="G108" s="163"/>
      <c r="AB108" s="163"/>
    </row>
    <row r="109" spans="1:28" customHeight="1" ht="17.25" s="180" customFormat="1">
      <c r="A109" s="261" t="s">
        <v>1394</v>
      </c>
      <c r="B109" s="262" t="s">
        <v>1169</v>
      </c>
      <c r="C109" s="263" t="s">
        <v>1137</v>
      </c>
      <c r="D109" s="264">
        <v>596000</v>
      </c>
      <c r="E109" s="265">
        <v>1</v>
      </c>
      <c r="F109" s="264">
        <v>596000</v>
      </c>
      <c r="G109" s="163"/>
      <c r="AB109" s="163"/>
    </row>
    <row r="110" spans="1:28" customHeight="1" ht="17.25" s="180" customFormat="1">
      <c r="A110" s="261" t="s">
        <v>1394</v>
      </c>
      <c r="B110" s="262" t="s">
        <v>943</v>
      </c>
      <c r="C110" s="263" t="s">
        <v>1137</v>
      </c>
      <c r="D110" s="264">
        <v>596000</v>
      </c>
      <c r="E110" s="265">
        <v>1</v>
      </c>
      <c r="F110" s="264">
        <v>596000</v>
      </c>
      <c r="G110" s="163"/>
      <c r="AB110" s="163"/>
    </row>
    <row r="111" spans="1:28" customHeight="1" ht="17.25" s="180" customFormat="1">
      <c r="A111" s="261" t="s">
        <v>1394</v>
      </c>
      <c r="B111" s="262" t="s">
        <v>1172</v>
      </c>
      <c r="C111" s="263" t="s">
        <v>1137</v>
      </c>
      <c r="D111" s="264">
        <v>596000</v>
      </c>
      <c r="E111" s="265">
        <v>1</v>
      </c>
      <c r="F111" s="264">
        <v>596000</v>
      </c>
      <c r="G111" s="163"/>
      <c r="AB111" s="163"/>
    </row>
    <row r="112" spans="1:28" customHeight="1" ht="17.25" s="180" customFormat="1">
      <c r="A112" s="261" t="s">
        <v>1394</v>
      </c>
      <c r="B112" s="262" t="s">
        <v>1174</v>
      </c>
      <c r="C112" s="263" t="s">
        <v>1137</v>
      </c>
      <c r="D112" s="264">
        <v>596000</v>
      </c>
      <c r="E112" s="265">
        <v>1</v>
      </c>
      <c r="F112" s="264">
        <v>596000</v>
      </c>
      <c r="G112" s="163"/>
      <c r="AB112" s="163"/>
    </row>
    <row r="113" spans="1:28" customHeight="1" ht="17.25" s="180" customFormat="1">
      <c r="A113" s="261" t="s">
        <v>1394</v>
      </c>
      <c r="B113" s="262" t="s">
        <v>923</v>
      </c>
      <c r="C113" s="263" t="s">
        <v>1137</v>
      </c>
      <c r="D113" s="264">
        <v>596000</v>
      </c>
      <c r="E113" s="265">
        <v>1</v>
      </c>
      <c r="F113" s="264">
        <v>596000</v>
      </c>
      <c r="G113" s="163"/>
      <c r="AB113" s="163"/>
    </row>
    <row r="114" spans="1:28" customHeight="1" ht="17.25" s="180" customFormat="1">
      <c r="A114" s="261" t="s">
        <v>1394</v>
      </c>
      <c r="B114" s="262" t="s">
        <v>859</v>
      </c>
      <c r="C114" s="263" t="s">
        <v>1137</v>
      </c>
      <c r="D114" s="264">
        <v>596000</v>
      </c>
      <c r="E114" s="265">
        <v>1</v>
      </c>
      <c r="F114" s="264">
        <v>596000</v>
      </c>
      <c r="G114" s="163"/>
      <c r="AB114" s="163"/>
    </row>
    <row r="115" spans="1:28" customHeight="1" ht="17.25" s="180" customFormat="1">
      <c r="A115" s="261" t="s">
        <v>1394</v>
      </c>
      <c r="B115" s="262" t="s">
        <v>1176</v>
      </c>
      <c r="C115" s="263" t="s">
        <v>1137</v>
      </c>
      <c r="D115" s="264">
        <v>596000</v>
      </c>
      <c r="E115" s="265">
        <v>1</v>
      </c>
      <c r="F115" s="264">
        <v>596000</v>
      </c>
      <c r="G115" s="163"/>
      <c r="AB115" s="163"/>
    </row>
    <row r="116" spans="1:28" customHeight="1" ht="17.25" s="180" customFormat="1">
      <c r="A116" s="261" t="s">
        <v>1394</v>
      </c>
      <c r="B116" s="262" t="s">
        <v>1178</v>
      </c>
      <c r="C116" s="263" t="s">
        <v>1137</v>
      </c>
      <c r="D116" s="264">
        <v>596000</v>
      </c>
      <c r="E116" s="265">
        <v>1</v>
      </c>
      <c r="F116" s="264">
        <v>596000</v>
      </c>
      <c r="G116" s="163"/>
      <c r="AB116" s="163"/>
    </row>
    <row r="117" spans="1:28" customHeight="1" ht="17.25" s="180" customFormat="1">
      <c r="A117" s="261" t="s">
        <v>1394</v>
      </c>
      <c r="B117" s="262" t="s">
        <v>353</v>
      </c>
      <c r="C117" s="263" t="s">
        <v>1137</v>
      </c>
      <c r="D117" s="264">
        <v>596000</v>
      </c>
      <c r="E117" s="265">
        <v>1</v>
      </c>
      <c r="F117" s="264">
        <v>596000</v>
      </c>
      <c r="G117" s="163"/>
      <c r="AB117" s="163"/>
    </row>
    <row r="118" spans="1:28" customHeight="1" ht="17.25" s="180" customFormat="1">
      <c r="A118" s="261" t="s">
        <v>1394</v>
      </c>
      <c r="B118" s="262" t="s">
        <v>1182</v>
      </c>
      <c r="C118" s="263" t="s">
        <v>1137</v>
      </c>
      <c r="D118" s="264">
        <v>596000</v>
      </c>
      <c r="E118" s="265">
        <v>1</v>
      </c>
      <c r="F118" s="264">
        <v>596000</v>
      </c>
      <c r="G118" s="163"/>
      <c r="AB118" s="163"/>
    </row>
    <row r="119" spans="1:28" customHeight="1" ht="17.25" s="180" customFormat="1">
      <c r="A119" s="261" t="s">
        <v>1394</v>
      </c>
      <c r="B119" s="262" t="s">
        <v>1183</v>
      </c>
      <c r="C119" s="263" t="s">
        <v>1137</v>
      </c>
      <c r="D119" s="264">
        <v>596000</v>
      </c>
      <c r="E119" s="265">
        <v>1</v>
      </c>
      <c r="F119" s="264">
        <v>596000</v>
      </c>
      <c r="G119" s="163"/>
      <c r="AB119" s="163"/>
    </row>
    <row r="120" spans="1:28" customHeight="1" ht="17.25" s="180" customFormat="1">
      <c r="A120" s="261" t="s">
        <v>1394</v>
      </c>
      <c r="B120" s="262" t="s">
        <v>1183</v>
      </c>
      <c r="C120" s="263" t="s">
        <v>1137</v>
      </c>
      <c r="D120" s="264">
        <v>596000</v>
      </c>
      <c r="E120" s="265">
        <v>1</v>
      </c>
      <c r="F120" s="264">
        <v>596000</v>
      </c>
      <c r="G120" s="163"/>
      <c r="AB120" s="163"/>
    </row>
    <row r="121" spans="1:28" customHeight="1" ht="17.25" s="180" customFormat="1">
      <c r="A121" s="261" t="s">
        <v>1394</v>
      </c>
      <c r="B121" s="262" t="s">
        <v>650</v>
      </c>
      <c r="C121" s="263" t="s">
        <v>1137</v>
      </c>
      <c r="D121" s="264">
        <v>596000</v>
      </c>
      <c r="E121" s="265">
        <v>1</v>
      </c>
      <c r="F121" s="264">
        <v>596000</v>
      </c>
      <c r="G121" s="163"/>
      <c r="AB121" s="163"/>
    </row>
    <row r="122" spans="1:28" customHeight="1" ht="17.25" s="180" customFormat="1">
      <c r="A122" s="261" t="s">
        <v>1394</v>
      </c>
      <c r="B122" s="262" t="s">
        <v>1185</v>
      </c>
      <c r="C122" s="263" t="s">
        <v>1137</v>
      </c>
      <c r="D122" s="264">
        <v>596000</v>
      </c>
      <c r="E122" s="265">
        <v>1</v>
      </c>
      <c r="F122" s="264">
        <v>596000</v>
      </c>
      <c r="G122" s="163"/>
      <c r="AB122" s="163"/>
    </row>
    <row r="123" spans="1:28" customHeight="1" ht="17.25" s="180" customFormat="1">
      <c r="A123" s="261" t="s">
        <v>1394</v>
      </c>
      <c r="B123" s="262" t="s">
        <v>1188</v>
      </c>
      <c r="C123" s="263" t="s">
        <v>1137</v>
      </c>
      <c r="D123" s="264">
        <v>596000</v>
      </c>
      <c r="E123" s="265">
        <v>1</v>
      </c>
      <c r="F123" s="264">
        <v>596000</v>
      </c>
      <c r="G123" s="163"/>
      <c r="AB123" s="163"/>
    </row>
    <row r="124" spans="1:28" customHeight="1" ht="17.25" s="180" customFormat="1">
      <c r="A124" s="261" t="s">
        <v>1394</v>
      </c>
      <c r="B124" s="262" t="s">
        <v>105</v>
      </c>
      <c r="C124" s="263" t="s">
        <v>1137</v>
      </c>
      <c r="D124" s="264">
        <v>596000</v>
      </c>
      <c r="E124" s="265">
        <v>1</v>
      </c>
      <c r="F124" s="264">
        <v>596000</v>
      </c>
      <c r="G124" s="163"/>
      <c r="AB124" s="163"/>
    </row>
    <row r="125" spans="1:28" customHeight="1" ht="17.25" s="180" customFormat="1">
      <c r="A125" s="261" t="s">
        <v>1394</v>
      </c>
      <c r="B125" s="262" t="s">
        <v>592</v>
      </c>
      <c r="C125" s="263" t="s">
        <v>1137</v>
      </c>
      <c r="D125" s="264">
        <v>596000</v>
      </c>
      <c r="E125" s="265">
        <v>1</v>
      </c>
      <c r="F125" s="264">
        <v>596000</v>
      </c>
      <c r="G125" s="163"/>
      <c r="AB125" s="163"/>
    </row>
    <row r="126" spans="1:28" customHeight="1" ht="17.25" s="180" customFormat="1">
      <c r="A126" s="261" t="s">
        <v>1394</v>
      </c>
      <c r="B126" s="262" t="s">
        <v>1192</v>
      </c>
      <c r="C126" s="263" t="s">
        <v>1137</v>
      </c>
      <c r="D126" s="264">
        <v>596000</v>
      </c>
      <c r="E126" s="265">
        <v>1</v>
      </c>
      <c r="F126" s="264">
        <v>596000</v>
      </c>
      <c r="G126" s="163"/>
      <c r="AB126" s="163"/>
    </row>
    <row r="127" spans="1:28" customHeight="1" ht="17.25" s="180" customFormat="1">
      <c r="A127" s="261" t="s">
        <v>1394</v>
      </c>
      <c r="B127" s="262" t="s">
        <v>1194</v>
      </c>
      <c r="C127" s="263" t="s">
        <v>1137</v>
      </c>
      <c r="D127" s="264">
        <v>596000</v>
      </c>
      <c r="E127" s="265">
        <v>1</v>
      </c>
      <c r="F127" s="264">
        <v>596000</v>
      </c>
      <c r="G127" s="163"/>
      <c r="AB127" s="163"/>
    </row>
    <row r="128" spans="1:28" customHeight="1" ht="17.25" s="180" customFormat="1">
      <c r="A128" s="261" t="s">
        <v>1394</v>
      </c>
      <c r="B128" s="262" t="s">
        <v>1196</v>
      </c>
      <c r="C128" s="263" t="s">
        <v>1137</v>
      </c>
      <c r="D128" s="264">
        <v>596000</v>
      </c>
      <c r="E128" s="265">
        <v>1</v>
      </c>
      <c r="F128" s="264">
        <v>596000</v>
      </c>
      <c r="G128" s="163"/>
      <c r="AB128" s="163"/>
    </row>
    <row r="129" spans="1:28" customHeight="1" ht="17.25" s="180" customFormat="1">
      <c r="A129" s="261" t="s">
        <v>1394</v>
      </c>
      <c r="B129" s="262" t="s">
        <v>516</v>
      </c>
      <c r="C129" s="263" t="s">
        <v>1137</v>
      </c>
      <c r="D129" s="264">
        <v>596000</v>
      </c>
      <c r="E129" s="265">
        <v>1</v>
      </c>
      <c r="F129" s="264">
        <v>596000</v>
      </c>
      <c r="G129" s="163"/>
      <c r="AB129" s="163"/>
    </row>
    <row r="130" spans="1:28" customHeight="1" ht="17.25" s="180" customFormat="1">
      <c r="A130" s="261" t="s">
        <v>1394</v>
      </c>
      <c r="B130" s="262" t="s">
        <v>516</v>
      </c>
      <c r="C130" s="263" t="s">
        <v>1137</v>
      </c>
      <c r="D130" s="264">
        <v>596000</v>
      </c>
      <c r="E130" s="265">
        <v>1</v>
      </c>
      <c r="F130" s="264">
        <v>596000</v>
      </c>
      <c r="G130" s="163"/>
      <c r="AB130" s="163"/>
    </row>
    <row r="131" spans="1:28" customHeight="1" ht="17.25" s="180" customFormat="1">
      <c r="A131" s="261" t="s">
        <v>1394</v>
      </c>
      <c r="B131" s="262" t="s">
        <v>1198</v>
      </c>
      <c r="C131" s="263" t="s">
        <v>1137</v>
      </c>
      <c r="D131" s="264">
        <v>596000</v>
      </c>
      <c r="E131" s="265">
        <v>1</v>
      </c>
      <c r="F131" s="264">
        <v>596000</v>
      </c>
      <c r="G131" s="163"/>
      <c r="AB131" s="163"/>
    </row>
    <row r="132" spans="1:28" customHeight="1" ht="17.25" s="180" customFormat="1">
      <c r="A132" s="261" t="s">
        <v>1394</v>
      </c>
      <c r="B132" s="262" t="s">
        <v>131</v>
      </c>
      <c r="C132" s="263" t="s">
        <v>1137</v>
      </c>
      <c r="D132" s="264">
        <v>596000</v>
      </c>
      <c r="E132" s="265">
        <v>1</v>
      </c>
      <c r="F132" s="264">
        <v>596000</v>
      </c>
      <c r="G132" s="163"/>
      <c r="AB132" s="163"/>
    </row>
    <row r="133" spans="1:28" customHeight="1" ht="17.25" s="180" customFormat="1">
      <c r="A133" s="261" t="s">
        <v>1394</v>
      </c>
      <c r="B133" s="262" t="s">
        <v>131</v>
      </c>
      <c r="C133" s="263" t="s">
        <v>1137</v>
      </c>
      <c r="D133" s="264">
        <v>596000</v>
      </c>
      <c r="E133" s="265">
        <v>1</v>
      </c>
      <c r="F133" s="264">
        <v>596000</v>
      </c>
      <c r="G133" s="163"/>
      <c r="AB133" s="163"/>
    </row>
    <row r="134" spans="1:28" customHeight="1" ht="17.25" s="180" customFormat="1">
      <c r="A134" s="261" t="s">
        <v>1394</v>
      </c>
      <c r="B134" s="262" t="s">
        <v>1201</v>
      </c>
      <c r="C134" s="263" t="s">
        <v>1137</v>
      </c>
      <c r="D134" s="264">
        <v>596000</v>
      </c>
      <c r="E134" s="265">
        <v>1</v>
      </c>
      <c r="F134" s="264">
        <v>596000</v>
      </c>
      <c r="G134" s="163"/>
      <c r="AB134" s="163"/>
    </row>
    <row r="135" spans="1:28" customHeight="1" ht="17.25" s="180" customFormat="1">
      <c r="A135" s="261" t="s">
        <v>1394</v>
      </c>
      <c r="B135" s="262" t="s">
        <v>1202</v>
      </c>
      <c r="C135" s="263" t="s">
        <v>1137</v>
      </c>
      <c r="D135" s="264">
        <v>596000</v>
      </c>
      <c r="E135" s="265">
        <v>1</v>
      </c>
      <c r="F135" s="264">
        <v>596000</v>
      </c>
      <c r="G135" s="163"/>
      <c r="AB135" s="163"/>
    </row>
    <row r="136" spans="1:28" customHeight="1" ht="17.25" s="180" customFormat="1">
      <c r="A136" s="261" t="s">
        <v>1394</v>
      </c>
      <c r="B136" s="262" t="s">
        <v>1205</v>
      </c>
      <c r="C136" s="263" t="s">
        <v>1137</v>
      </c>
      <c r="D136" s="264">
        <v>596000</v>
      </c>
      <c r="E136" s="265">
        <v>1</v>
      </c>
      <c r="F136" s="264">
        <v>596000</v>
      </c>
      <c r="G136" s="163"/>
      <c r="AB136" s="163"/>
    </row>
    <row r="137" spans="1:28" customHeight="1" ht="17.25" s="180" customFormat="1">
      <c r="A137" s="261" t="s">
        <v>1394</v>
      </c>
      <c r="B137" s="262" t="s">
        <v>1208</v>
      </c>
      <c r="C137" s="263" t="s">
        <v>1209</v>
      </c>
      <c r="D137" s="264">
        <v>596000</v>
      </c>
      <c r="E137" s="265">
        <v>1</v>
      </c>
      <c r="F137" s="264">
        <v>596000</v>
      </c>
      <c r="G137" s="163"/>
      <c r="AB137" s="163"/>
    </row>
    <row r="138" spans="1:28" customHeight="1" ht="17.25" s="180" customFormat="1">
      <c r="A138" s="261" t="s">
        <v>1394</v>
      </c>
      <c r="B138" s="262" t="s">
        <v>490</v>
      </c>
      <c r="C138" s="263" t="s">
        <v>1209</v>
      </c>
      <c r="D138" s="264">
        <v>596000</v>
      </c>
      <c r="E138" s="265">
        <v>1</v>
      </c>
      <c r="F138" s="264">
        <v>596000</v>
      </c>
      <c r="G138" s="163"/>
      <c r="AB138" s="163"/>
    </row>
    <row r="139" spans="1:28" customHeight="1" ht="17.25" s="180" customFormat="1">
      <c r="A139" s="261" t="s">
        <v>1394</v>
      </c>
      <c r="B139" s="262" t="s">
        <v>1214</v>
      </c>
      <c r="C139" s="263" t="s">
        <v>1209</v>
      </c>
      <c r="D139" s="264">
        <v>596000</v>
      </c>
      <c r="E139" s="265">
        <v>1</v>
      </c>
      <c r="F139" s="264">
        <v>596000</v>
      </c>
      <c r="G139" s="163"/>
      <c r="AB139" s="163"/>
    </row>
    <row r="140" spans="1:28" customHeight="1" ht="17.25" s="180" customFormat="1">
      <c r="A140" s="261" t="s">
        <v>1394</v>
      </c>
      <c r="B140" s="262" t="s">
        <v>1215</v>
      </c>
      <c r="C140" s="263" t="s">
        <v>1209</v>
      </c>
      <c r="D140" s="264">
        <v>596000</v>
      </c>
      <c r="E140" s="265">
        <v>1</v>
      </c>
      <c r="F140" s="264">
        <v>596000</v>
      </c>
      <c r="G140" s="163"/>
      <c r="AB140" s="163"/>
    </row>
    <row r="141" spans="1:28" customHeight="1" ht="17.25" s="180" customFormat="1">
      <c r="A141" s="261" t="s">
        <v>1394</v>
      </c>
      <c r="B141" s="262" t="s">
        <v>1217</v>
      </c>
      <c r="C141" s="263" t="s">
        <v>1209</v>
      </c>
      <c r="D141" s="264">
        <v>596000</v>
      </c>
      <c r="E141" s="265">
        <v>1</v>
      </c>
      <c r="F141" s="264">
        <v>596000</v>
      </c>
      <c r="G141" s="163"/>
      <c r="AB141" s="163"/>
    </row>
    <row r="142" spans="1:28" customHeight="1" ht="17.25" s="180" customFormat="1">
      <c r="A142" s="261" t="s">
        <v>1394</v>
      </c>
      <c r="B142" s="262" t="s">
        <v>1219</v>
      </c>
      <c r="C142" s="263" t="s">
        <v>1209</v>
      </c>
      <c r="D142" s="264">
        <v>596000</v>
      </c>
      <c r="E142" s="265">
        <v>1</v>
      </c>
      <c r="F142" s="264">
        <v>596000</v>
      </c>
      <c r="G142" s="163"/>
      <c r="AB142" s="163"/>
    </row>
    <row r="143" spans="1:28" customHeight="1" ht="17.25" s="180" customFormat="1">
      <c r="A143" s="261" t="s">
        <v>1394</v>
      </c>
      <c r="B143" s="262" t="s">
        <v>1068</v>
      </c>
      <c r="C143" s="263" t="s">
        <v>1209</v>
      </c>
      <c r="D143" s="264">
        <v>596000</v>
      </c>
      <c r="E143" s="265">
        <v>1</v>
      </c>
      <c r="F143" s="264">
        <v>596000</v>
      </c>
      <c r="G143" s="163"/>
      <c r="AB143" s="163"/>
    </row>
    <row r="144" spans="1:28" customHeight="1" ht="17.25" s="180" customFormat="1">
      <c r="A144" s="261" t="s">
        <v>1394</v>
      </c>
      <c r="B144" s="262" t="s">
        <v>1223</v>
      </c>
      <c r="C144" s="263" t="s">
        <v>1209</v>
      </c>
      <c r="D144" s="264">
        <v>596000</v>
      </c>
      <c r="E144" s="265">
        <v>1</v>
      </c>
      <c r="F144" s="264">
        <v>596000</v>
      </c>
      <c r="G144" s="163"/>
      <c r="AB144" s="163"/>
    </row>
    <row r="145" spans="1:28" customHeight="1" ht="17.25" s="180" customFormat="1">
      <c r="A145" s="261" t="s">
        <v>1394</v>
      </c>
      <c r="B145" s="262" t="s">
        <v>1224</v>
      </c>
      <c r="C145" s="263" t="s">
        <v>1209</v>
      </c>
      <c r="D145" s="264">
        <v>596000</v>
      </c>
      <c r="E145" s="265">
        <v>1</v>
      </c>
      <c r="F145" s="264">
        <v>596000</v>
      </c>
      <c r="G145" s="163"/>
      <c r="AB145" s="163"/>
    </row>
    <row r="146" spans="1:28" customHeight="1" ht="17.25" s="180" customFormat="1">
      <c r="A146" s="261" t="s">
        <v>1394</v>
      </c>
      <c r="B146" s="262" t="s">
        <v>1226</v>
      </c>
      <c r="C146" s="263" t="s">
        <v>1209</v>
      </c>
      <c r="D146" s="264">
        <v>596000</v>
      </c>
      <c r="E146" s="265">
        <v>1</v>
      </c>
      <c r="F146" s="264">
        <v>596000</v>
      </c>
      <c r="G146" s="163"/>
      <c r="AB146" s="163"/>
    </row>
    <row r="147" spans="1:28" customHeight="1" ht="17.25" s="180" customFormat="1">
      <c r="A147" s="261" t="s">
        <v>1394</v>
      </c>
      <c r="B147" s="262" t="s">
        <v>1228</v>
      </c>
      <c r="C147" s="263" t="s">
        <v>1209</v>
      </c>
      <c r="D147" s="264">
        <v>596000</v>
      </c>
      <c r="E147" s="265">
        <v>1</v>
      </c>
      <c r="F147" s="264">
        <v>596000</v>
      </c>
      <c r="G147" s="163"/>
      <c r="AB147" s="163"/>
    </row>
    <row r="148" spans="1:28" customHeight="1" ht="17.25" s="180" customFormat="1">
      <c r="A148" s="261" t="s">
        <v>1394</v>
      </c>
      <c r="B148" s="262" t="s">
        <v>1230</v>
      </c>
      <c r="C148" s="263" t="s">
        <v>1209</v>
      </c>
      <c r="D148" s="264">
        <v>596000</v>
      </c>
      <c r="E148" s="265">
        <v>1</v>
      </c>
      <c r="F148" s="264">
        <v>596000</v>
      </c>
      <c r="G148" s="163"/>
      <c r="AB148" s="163"/>
    </row>
    <row r="149" spans="1:28" customHeight="1" ht="17.25" s="180" customFormat="1">
      <c r="A149" s="261" t="s">
        <v>1394</v>
      </c>
      <c r="B149" s="262" t="s">
        <v>1232</v>
      </c>
      <c r="C149" s="263" t="s">
        <v>1209</v>
      </c>
      <c r="D149" s="264">
        <v>596000</v>
      </c>
      <c r="E149" s="265">
        <v>1</v>
      </c>
      <c r="F149" s="264">
        <v>596000</v>
      </c>
      <c r="G149" s="163"/>
      <c r="AB149" s="163"/>
    </row>
    <row r="150" spans="1:28" customHeight="1" ht="17.25" s="180" customFormat="1">
      <c r="A150" s="261" t="s">
        <v>1394</v>
      </c>
      <c r="B150" s="262" t="s">
        <v>1234</v>
      </c>
      <c r="C150" s="263" t="s">
        <v>1209</v>
      </c>
      <c r="D150" s="264">
        <v>596000</v>
      </c>
      <c r="E150" s="265">
        <v>1</v>
      </c>
      <c r="F150" s="264">
        <v>596000</v>
      </c>
      <c r="G150" s="163"/>
      <c r="AB150" s="163"/>
    </row>
    <row r="151" spans="1:28" customHeight="1" ht="17.25" s="180" customFormat="1">
      <c r="A151" s="261" t="s">
        <v>1394</v>
      </c>
      <c r="B151" s="262" t="s">
        <v>851</v>
      </c>
      <c r="C151" s="263" t="s">
        <v>1209</v>
      </c>
      <c r="D151" s="264">
        <v>596000</v>
      </c>
      <c r="E151" s="265">
        <v>1</v>
      </c>
      <c r="F151" s="264">
        <v>596000</v>
      </c>
      <c r="G151" s="163"/>
      <c r="AB151" s="163"/>
    </row>
    <row r="152" spans="1:28" customHeight="1" ht="17.25" s="180" customFormat="1">
      <c r="A152" s="261" t="s">
        <v>1394</v>
      </c>
      <c r="B152" s="262" t="s">
        <v>689</v>
      </c>
      <c r="C152" s="263" t="s">
        <v>1209</v>
      </c>
      <c r="D152" s="264">
        <v>596000</v>
      </c>
      <c r="E152" s="265">
        <v>1</v>
      </c>
      <c r="F152" s="264">
        <v>596000</v>
      </c>
      <c r="G152" s="163"/>
      <c r="AB152" s="163"/>
    </row>
    <row r="153" spans="1:28" customHeight="1" ht="17.25" s="180" customFormat="1">
      <c r="A153" s="261" t="s">
        <v>1394</v>
      </c>
      <c r="B153" s="262" t="s">
        <v>1237</v>
      </c>
      <c r="C153" s="263" t="s">
        <v>1209</v>
      </c>
      <c r="D153" s="264">
        <v>596000</v>
      </c>
      <c r="E153" s="265">
        <v>1</v>
      </c>
      <c r="F153" s="264">
        <v>596000</v>
      </c>
      <c r="G153" s="163"/>
      <c r="AB153" s="163"/>
    </row>
    <row r="154" spans="1:28" customHeight="1" ht="17.25" s="180" customFormat="1">
      <c r="A154" s="261" t="s">
        <v>1394</v>
      </c>
      <c r="B154" s="262" t="s">
        <v>1240</v>
      </c>
      <c r="C154" s="263" t="s">
        <v>1209</v>
      </c>
      <c r="D154" s="264">
        <v>596000</v>
      </c>
      <c r="E154" s="265">
        <v>1</v>
      </c>
      <c r="F154" s="264">
        <v>596000</v>
      </c>
      <c r="G154" s="163"/>
      <c r="AB154" s="163"/>
    </row>
    <row r="155" spans="1:28" customHeight="1" ht="17.25" s="180" customFormat="1">
      <c r="A155" s="261" t="s">
        <v>1394</v>
      </c>
      <c r="B155" s="262" t="s">
        <v>1242</v>
      </c>
      <c r="C155" s="263" t="s">
        <v>1209</v>
      </c>
      <c r="D155" s="264">
        <v>596000</v>
      </c>
      <c r="E155" s="265">
        <v>1</v>
      </c>
      <c r="F155" s="264">
        <v>596000</v>
      </c>
      <c r="G155" s="163"/>
      <c r="AB155" s="163"/>
    </row>
    <row r="156" spans="1:28" customHeight="1" ht="17.25" s="180" customFormat="1">
      <c r="A156" s="261" t="s">
        <v>1394</v>
      </c>
      <c r="B156" s="262" t="s">
        <v>1246</v>
      </c>
      <c r="C156" s="263" t="s">
        <v>1209</v>
      </c>
      <c r="D156" s="264">
        <v>596000</v>
      </c>
      <c r="E156" s="265">
        <v>1</v>
      </c>
      <c r="F156" s="264">
        <v>596000</v>
      </c>
      <c r="G156" s="163"/>
      <c r="AB156" s="163"/>
    </row>
    <row r="157" spans="1:28" customHeight="1" ht="17.25" s="180" customFormat="1">
      <c r="A157" s="261" t="s">
        <v>1394</v>
      </c>
      <c r="B157" s="262" t="s">
        <v>1248</v>
      </c>
      <c r="C157" s="263" t="s">
        <v>1209</v>
      </c>
      <c r="D157" s="264">
        <v>596000</v>
      </c>
      <c r="E157" s="265">
        <v>1</v>
      </c>
      <c r="F157" s="264">
        <v>596000</v>
      </c>
      <c r="G157" s="163"/>
      <c r="AB157" s="163"/>
    </row>
    <row r="158" spans="1:28" customHeight="1" ht="17.25" s="180" customFormat="1">
      <c r="A158" s="261" t="s">
        <v>1394</v>
      </c>
      <c r="B158" s="262" t="s">
        <v>1250</v>
      </c>
      <c r="C158" s="263" t="s">
        <v>1209</v>
      </c>
      <c r="D158" s="264">
        <v>596000</v>
      </c>
      <c r="E158" s="265">
        <v>1</v>
      </c>
      <c r="F158" s="264">
        <v>596000</v>
      </c>
      <c r="G158" s="163"/>
      <c r="AB158" s="163"/>
    </row>
    <row r="159" spans="1:28" customHeight="1" ht="17.25" s="180" customFormat="1">
      <c r="A159" s="261" t="s">
        <v>1394</v>
      </c>
      <c r="B159" s="262" t="s">
        <v>767</v>
      </c>
      <c r="C159" s="263" t="s">
        <v>1209</v>
      </c>
      <c r="D159" s="264">
        <v>596000</v>
      </c>
      <c r="E159" s="265">
        <v>1</v>
      </c>
      <c r="F159" s="264">
        <v>596000</v>
      </c>
      <c r="G159" s="163"/>
      <c r="AB159" s="163"/>
    </row>
    <row r="160" spans="1:28" customHeight="1" ht="17.25" s="180" customFormat="1">
      <c r="A160" s="261" t="s">
        <v>1394</v>
      </c>
      <c r="B160" s="262" t="s">
        <v>923</v>
      </c>
      <c r="C160" s="263" t="s">
        <v>1209</v>
      </c>
      <c r="D160" s="264">
        <v>596000</v>
      </c>
      <c r="E160" s="265">
        <v>1</v>
      </c>
      <c r="F160" s="264">
        <v>596000</v>
      </c>
      <c r="G160" s="163"/>
      <c r="AB160" s="163"/>
    </row>
    <row r="161" spans="1:28" customHeight="1" ht="17.25" s="180" customFormat="1">
      <c r="A161" s="261" t="s">
        <v>1394</v>
      </c>
      <c r="B161" s="262" t="s">
        <v>1253</v>
      </c>
      <c r="C161" s="263" t="s">
        <v>1209</v>
      </c>
      <c r="D161" s="264">
        <v>596000</v>
      </c>
      <c r="E161" s="265">
        <v>1</v>
      </c>
      <c r="F161" s="264">
        <v>596000</v>
      </c>
      <c r="G161" s="163"/>
      <c r="AB161" s="163"/>
    </row>
    <row r="162" spans="1:28" customHeight="1" ht="17.25" s="180" customFormat="1">
      <c r="A162" s="261" t="s">
        <v>1394</v>
      </c>
      <c r="B162" s="262" t="s">
        <v>1256</v>
      </c>
      <c r="C162" s="263" t="s">
        <v>1209</v>
      </c>
      <c r="D162" s="264">
        <v>596000</v>
      </c>
      <c r="E162" s="265">
        <v>1</v>
      </c>
      <c r="F162" s="264">
        <v>596000</v>
      </c>
      <c r="G162" s="163"/>
      <c r="AB162" s="163"/>
    </row>
    <row r="163" spans="1:28" customHeight="1" ht="17.25" s="180" customFormat="1">
      <c r="A163" s="261" t="s">
        <v>1394</v>
      </c>
      <c r="B163" s="262" t="s">
        <v>1257</v>
      </c>
      <c r="C163" s="263" t="s">
        <v>1209</v>
      </c>
      <c r="D163" s="264">
        <v>596000</v>
      </c>
      <c r="E163" s="265">
        <v>1</v>
      </c>
      <c r="F163" s="264">
        <v>596000</v>
      </c>
      <c r="G163" s="163"/>
      <c r="AB163" s="163"/>
    </row>
    <row r="164" spans="1:28" customHeight="1" ht="17.25" s="180" customFormat="1">
      <c r="A164" s="261" t="s">
        <v>1394</v>
      </c>
      <c r="B164" s="262" t="s">
        <v>1035</v>
      </c>
      <c r="C164" s="263" t="s">
        <v>1209</v>
      </c>
      <c r="D164" s="264">
        <v>596000</v>
      </c>
      <c r="E164" s="265">
        <v>1</v>
      </c>
      <c r="F164" s="264">
        <v>596000</v>
      </c>
      <c r="G164" s="163"/>
      <c r="AB164" s="163"/>
    </row>
    <row r="165" spans="1:28" customHeight="1" ht="17.25" s="180" customFormat="1">
      <c r="A165" s="261" t="s">
        <v>1394</v>
      </c>
      <c r="B165" s="262" t="s">
        <v>554</v>
      </c>
      <c r="C165" s="263" t="s">
        <v>1209</v>
      </c>
      <c r="D165" s="264">
        <v>596000</v>
      </c>
      <c r="E165" s="265">
        <v>1</v>
      </c>
      <c r="F165" s="264">
        <v>596000</v>
      </c>
      <c r="G165" s="163"/>
      <c r="AB165" s="163"/>
    </row>
    <row r="166" spans="1:28" customHeight="1" ht="17.25" s="180" customFormat="1">
      <c r="A166" s="261" t="s">
        <v>1394</v>
      </c>
      <c r="B166" s="262" t="s">
        <v>1261</v>
      </c>
      <c r="C166" s="263" t="s">
        <v>1209</v>
      </c>
      <c r="D166" s="264">
        <v>596000</v>
      </c>
      <c r="E166" s="265">
        <v>1</v>
      </c>
      <c r="F166" s="264">
        <v>596000</v>
      </c>
      <c r="G166" s="163"/>
      <c r="AB166" s="163"/>
    </row>
    <row r="167" spans="1:28" customHeight="1" ht="17.25" s="180" customFormat="1">
      <c r="A167" s="261" t="s">
        <v>1394</v>
      </c>
      <c r="B167" s="262" t="s">
        <v>1263</v>
      </c>
      <c r="C167" s="263" t="s">
        <v>1209</v>
      </c>
      <c r="D167" s="264">
        <v>596000</v>
      </c>
      <c r="E167" s="265">
        <v>1</v>
      </c>
      <c r="F167" s="264">
        <v>596000</v>
      </c>
      <c r="G167" s="163"/>
      <c r="AB167" s="163"/>
    </row>
    <row r="168" spans="1:28" customHeight="1" ht="17.25" s="180" customFormat="1">
      <c r="A168" s="261" t="s">
        <v>1394</v>
      </c>
      <c r="B168" s="262" t="s">
        <v>710</v>
      </c>
      <c r="C168" s="263" t="s">
        <v>1209</v>
      </c>
      <c r="D168" s="264">
        <v>596000</v>
      </c>
      <c r="E168" s="265">
        <v>1</v>
      </c>
      <c r="F168" s="264">
        <v>596000</v>
      </c>
      <c r="G168" s="163"/>
      <c r="AB168" s="163"/>
    </row>
    <row r="169" spans="1:28" customHeight="1" ht="17.25" s="180" customFormat="1">
      <c r="A169" s="261" t="s">
        <v>1394</v>
      </c>
      <c r="B169" s="262" t="s">
        <v>1268</v>
      </c>
      <c r="C169" s="263" t="s">
        <v>1209</v>
      </c>
      <c r="D169" s="264">
        <v>596000</v>
      </c>
      <c r="E169" s="265">
        <v>1</v>
      </c>
      <c r="F169" s="264">
        <v>596000</v>
      </c>
      <c r="G169" s="163"/>
      <c r="AB169" s="163"/>
    </row>
    <row r="170" spans="1:28" customHeight="1" ht="17.25" s="180" customFormat="1">
      <c r="A170" s="261" t="s">
        <v>1394</v>
      </c>
      <c r="B170" s="262" t="s">
        <v>214</v>
      </c>
      <c r="C170" s="263" t="s">
        <v>1209</v>
      </c>
      <c r="D170" s="264">
        <v>596000</v>
      </c>
      <c r="E170" s="265">
        <v>1</v>
      </c>
      <c r="F170" s="264">
        <v>596000</v>
      </c>
      <c r="G170" s="163"/>
      <c r="AB170" s="163"/>
    </row>
    <row r="171" spans="1:28" customHeight="1" ht="17.25" s="180" customFormat="1">
      <c r="A171" s="261" t="s">
        <v>1394</v>
      </c>
      <c r="B171" s="262" t="s">
        <v>1044</v>
      </c>
      <c r="C171" s="263" t="s">
        <v>1209</v>
      </c>
      <c r="D171" s="264">
        <v>596000</v>
      </c>
      <c r="E171" s="265">
        <v>1</v>
      </c>
      <c r="F171" s="264">
        <v>596000</v>
      </c>
      <c r="G171" s="163"/>
      <c r="AB171" s="163"/>
    </row>
    <row r="172" spans="1:28" customHeight="1" ht="17.25" s="180" customFormat="1">
      <c r="A172" s="261" t="s">
        <v>1394</v>
      </c>
      <c r="B172" s="262" t="s">
        <v>1272</v>
      </c>
      <c r="C172" s="263" t="s">
        <v>1209</v>
      </c>
      <c r="D172" s="264">
        <v>596000</v>
      </c>
      <c r="E172" s="265">
        <v>1</v>
      </c>
      <c r="F172" s="264">
        <v>596000</v>
      </c>
      <c r="G172" s="163"/>
      <c r="AB172" s="163"/>
    </row>
    <row r="173" spans="1:28" customHeight="1" ht="17.25" s="180" customFormat="1">
      <c r="A173" s="261" t="s">
        <v>1394</v>
      </c>
      <c r="B173" s="262" t="s">
        <v>759</v>
      </c>
      <c r="C173" s="263" t="s">
        <v>1209</v>
      </c>
      <c r="D173" s="264">
        <v>596000</v>
      </c>
      <c r="E173" s="265">
        <v>1</v>
      </c>
      <c r="F173" s="264">
        <v>596000</v>
      </c>
      <c r="G173" s="163"/>
      <c r="AB173" s="163"/>
    </row>
    <row r="174" spans="1:28" customHeight="1" ht="17.25" s="180" customFormat="1">
      <c r="A174" s="261" t="s">
        <v>1394</v>
      </c>
      <c r="B174" s="262" t="s">
        <v>734</v>
      </c>
      <c r="C174" s="263" t="s">
        <v>1209</v>
      </c>
      <c r="D174" s="264">
        <v>596000</v>
      </c>
      <c r="E174" s="265">
        <v>1</v>
      </c>
      <c r="F174" s="264">
        <v>596000</v>
      </c>
      <c r="G174" s="163"/>
      <c r="AB174" s="163"/>
    </row>
    <row r="175" spans="1:28" customHeight="1" ht="17.25" s="180" customFormat="1">
      <c r="A175" s="261" t="s">
        <v>1394</v>
      </c>
      <c r="B175" s="262" t="s">
        <v>1276</v>
      </c>
      <c r="C175" s="263" t="s">
        <v>1209</v>
      </c>
      <c r="D175" s="264">
        <v>596000</v>
      </c>
      <c r="E175" s="265">
        <v>1</v>
      </c>
      <c r="F175" s="264">
        <v>596000</v>
      </c>
      <c r="G175" s="163"/>
      <c r="AB175" s="163"/>
    </row>
    <row r="176" spans="1:28" customHeight="1" ht="17.25" s="180" customFormat="1">
      <c r="A176" s="261" t="s">
        <v>1394</v>
      </c>
      <c r="B176" s="262" t="s">
        <v>799</v>
      </c>
      <c r="C176" s="263" t="s">
        <v>1209</v>
      </c>
      <c r="D176" s="264">
        <v>596000</v>
      </c>
      <c r="E176" s="265">
        <v>1</v>
      </c>
      <c r="F176" s="264">
        <v>596000</v>
      </c>
      <c r="G176" s="163"/>
      <c r="AB176" s="163"/>
    </row>
    <row r="177" spans="1:28" customHeight="1" ht="17.25" s="180" customFormat="1">
      <c r="A177" s="261" t="s">
        <v>1394</v>
      </c>
      <c r="B177" s="262" t="s">
        <v>1279</v>
      </c>
      <c r="C177" s="263" t="s">
        <v>1209</v>
      </c>
      <c r="D177" s="264">
        <v>596000</v>
      </c>
      <c r="E177" s="265">
        <v>1</v>
      </c>
      <c r="F177" s="264">
        <v>596000</v>
      </c>
      <c r="G177" s="163"/>
      <c r="AB177" s="163"/>
    </row>
    <row r="178" spans="1:28" customHeight="1" ht="17.25" s="180" customFormat="1">
      <c r="A178" s="261" t="s">
        <v>1394</v>
      </c>
      <c r="B178" s="262" t="s">
        <v>1281</v>
      </c>
      <c r="C178" s="263" t="s">
        <v>1209</v>
      </c>
      <c r="D178" s="264">
        <v>596000</v>
      </c>
      <c r="E178" s="265">
        <v>1</v>
      </c>
      <c r="F178" s="264">
        <v>596000</v>
      </c>
      <c r="G178" s="163"/>
      <c r="AB178" s="163"/>
    </row>
    <row r="179" spans="1:28" customHeight="1" ht="17.25" s="180" customFormat="1">
      <c r="A179" s="261" t="s">
        <v>1394</v>
      </c>
      <c r="B179" s="262" t="s">
        <v>188</v>
      </c>
      <c r="C179" s="263" t="s">
        <v>1209</v>
      </c>
      <c r="D179" s="264">
        <v>596000</v>
      </c>
      <c r="E179" s="265">
        <v>1</v>
      </c>
      <c r="F179" s="264">
        <v>596000</v>
      </c>
      <c r="G179" s="163"/>
      <c r="AB179" s="163"/>
    </row>
    <row r="180" spans="1:28" customHeight="1" ht="17.25" s="180" customFormat="1">
      <c r="A180" s="261" t="s">
        <v>1394</v>
      </c>
      <c r="B180" s="262" t="s">
        <v>1284</v>
      </c>
      <c r="C180" s="263" t="s">
        <v>1209</v>
      </c>
      <c r="D180" s="264">
        <v>596000</v>
      </c>
      <c r="E180" s="265">
        <v>1</v>
      </c>
      <c r="F180" s="264">
        <v>596000</v>
      </c>
      <c r="G180" s="163"/>
      <c r="AB180" s="163"/>
    </row>
    <row r="181" spans="1:28" customHeight="1" ht="17.25" s="180" customFormat="1">
      <c r="A181" s="261" t="s">
        <v>1394</v>
      </c>
      <c r="B181" s="262" t="s">
        <v>1285</v>
      </c>
      <c r="C181" s="263" t="s">
        <v>1209</v>
      </c>
      <c r="D181" s="264">
        <v>596000</v>
      </c>
      <c r="E181" s="265">
        <v>1</v>
      </c>
      <c r="F181" s="264">
        <v>596000</v>
      </c>
      <c r="G181" s="163"/>
      <c r="AB181" s="163"/>
    </row>
    <row r="182" spans="1:28" customHeight="1" ht="17.25" s="180" customFormat="1">
      <c r="A182" s="261" t="s">
        <v>1394</v>
      </c>
      <c r="B182" s="262" t="s">
        <v>1288</v>
      </c>
      <c r="C182" s="263" t="s">
        <v>1209</v>
      </c>
      <c r="D182" s="264">
        <v>596000</v>
      </c>
      <c r="E182" s="265">
        <v>1</v>
      </c>
      <c r="F182" s="264">
        <v>596000</v>
      </c>
      <c r="G182" s="163"/>
      <c r="AB182" s="163"/>
    </row>
    <row r="183" spans="1:28" customHeight="1" ht="17.25" s="180" customFormat="1">
      <c r="A183" s="261" t="s">
        <v>1394</v>
      </c>
      <c r="B183" s="262" t="s">
        <v>1289</v>
      </c>
      <c r="C183" s="263" t="s">
        <v>1209</v>
      </c>
      <c r="D183" s="264">
        <v>596000</v>
      </c>
      <c r="E183" s="265">
        <v>1</v>
      </c>
      <c r="F183" s="264">
        <v>596000</v>
      </c>
      <c r="G183" s="163"/>
      <c r="AB183" s="163"/>
    </row>
    <row r="184" spans="1:28" customHeight="1" ht="17.25" s="180" customFormat="1">
      <c r="A184" s="261" t="s">
        <v>1394</v>
      </c>
      <c r="B184" s="262" t="s">
        <v>1291</v>
      </c>
      <c r="C184" s="263" t="s">
        <v>1209</v>
      </c>
      <c r="D184" s="264">
        <v>596000</v>
      </c>
      <c r="E184" s="265">
        <v>1</v>
      </c>
      <c r="F184" s="264">
        <v>596000</v>
      </c>
      <c r="G184" s="163"/>
      <c r="AB184" s="163"/>
    </row>
    <row r="185" spans="1:28" customHeight="1" ht="17.25" s="180" customFormat="1">
      <c r="A185" s="261" t="s">
        <v>1394</v>
      </c>
      <c r="B185" s="268" t="s">
        <v>33</v>
      </c>
      <c r="C185" s="269" t="s">
        <v>34</v>
      </c>
      <c r="D185" s="270">
        <v>596000</v>
      </c>
      <c r="E185" s="271">
        <v>1</v>
      </c>
      <c r="F185" s="264">
        <v>596000</v>
      </c>
      <c r="G185" s="163"/>
      <c r="AB185" s="163"/>
    </row>
    <row r="186" spans="1:28" customHeight="1" ht="17.25" s="180" customFormat="1">
      <c r="A186" s="261" t="s">
        <v>1394</v>
      </c>
      <c r="B186" s="268" t="s">
        <v>41</v>
      </c>
      <c r="C186" s="272" t="s">
        <v>34</v>
      </c>
      <c r="D186" s="264">
        <v>596000</v>
      </c>
      <c r="E186" s="265">
        <v>1</v>
      </c>
      <c r="F186" s="264">
        <v>596000</v>
      </c>
      <c r="G186" s="163"/>
      <c r="AB186" s="163"/>
    </row>
    <row r="187" spans="1:28" customHeight="1" ht="17.25" s="180" customFormat="1">
      <c r="A187" s="261" t="s">
        <v>1394</v>
      </c>
      <c r="B187" s="268" t="s">
        <v>43</v>
      </c>
      <c r="C187" s="269" t="s">
        <v>34</v>
      </c>
      <c r="D187" s="264">
        <v>596000</v>
      </c>
      <c r="E187" s="265">
        <v>1</v>
      </c>
      <c r="F187" s="264">
        <v>596000</v>
      </c>
      <c r="G187" s="163"/>
      <c r="AB187" s="163"/>
    </row>
    <row r="188" spans="1:28" customHeight="1" ht="17.25" s="180" customFormat="1">
      <c r="A188" s="261" t="s">
        <v>1394</v>
      </c>
      <c r="B188" s="268" t="s">
        <v>47</v>
      </c>
      <c r="C188" s="272" t="s">
        <v>34</v>
      </c>
      <c r="D188" s="270">
        <v>596000</v>
      </c>
      <c r="E188" s="271">
        <v>1</v>
      </c>
      <c r="F188" s="264">
        <v>596000</v>
      </c>
      <c r="G188" s="163"/>
      <c r="AB188" s="163"/>
    </row>
    <row r="189" spans="1:28" customHeight="1" ht="17.25" s="180" customFormat="1">
      <c r="A189" s="261" t="s">
        <v>1394</v>
      </c>
      <c r="B189" s="268" t="s">
        <v>50</v>
      </c>
      <c r="C189" s="272" t="s">
        <v>34</v>
      </c>
      <c r="D189" s="264">
        <v>596000</v>
      </c>
      <c r="E189" s="265">
        <v>1</v>
      </c>
      <c r="F189" s="264">
        <v>596000</v>
      </c>
      <c r="G189" s="163"/>
      <c r="AB189" s="163"/>
    </row>
    <row r="190" spans="1:28" customHeight="1" ht="17.25" s="180" customFormat="1">
      <c r="A190" s="261" t="s">
        <v>1394</v>
      </c>
      <c r="B190" s="268" t="s">
        <v>53</v>
      </c>
      <c r="C190" s="269" t="s">
        <v>34</v>
      </c>
      <c r="D190" s="264">
        <v>596000</v>
      </c>
      <c r="E190" s="265">
        <v>1</v>
      </c>
      <c r="F190" s="264">
        <v>596000</v>
      </c>
      <c r="G190" s="163"/>
      <c r="AB190" s="163"/>
    </row>
    <row r="191" spans="1:28" customHeight="1" ht="17.25" s="180" customFormat="1">
      <c r="A191" s="261" t="s">
        <v>1394</v>
      </c>
      <c r="B191" s="268" t="s">
        <v>58</v>
      </c>
      <c r="C191" s="272" t="s">
        <v>34</v>
      </c>
      <c r="D191" s="270">
        <v>596000</v>
      </c>
      <c r="E191" s="271">
        <v>1</v>
      </c>
      <c r="F191" s="264">
        <v>596000</v>
      </c>
      <c r="G191" s="163"/>
      <c r="AB191" s="163"/>
    </row>
    <row r="192" spans="1:28" customHeight="1" ht="17.25" s="180" customFormat="1">
      <c r="A192" s="261" t="s">
        <v>1394</v>
      </c>
      <c r="B192" s="268" t="s">
        <v>60</v>
      </c>
      <c r="C192" s="269" t="s">
        <v>34</v>
      </c>
      <c r="D192" s="264">
        <v>596000</v>
      </c>
      <c r="E192" s="265">
        <v>1</v>
      </c>
      <c r="F192" s="264">
        <v>596000</v>
      </c>
      <c r="G192" s="163"/>
      <c r="AB192" s="163"/>
    </row>
    <row r="193" spans="1:28" customHeight="1" ht="17.25" s="180" customFormat="1">
      <c r="A193" s="261" t="s">
        <v>1394</v>
      </c>
      <c r="B193" s="268" t="s">
        <v>64</v>
      </c>
      <c r="C193" s="269" t="s">
        <v>34</v>
      </c>
      <c r="D193" s="264">
        <v>596000</v>
      </c>
      <c r="E193" s="265">
        <v>1</v>
      </c>
      <c r="F193" s="264">
        <v>596000</v>
      </c>
      <c r="G193" s="163"/>
      <c r="AB193" s="163"/>
    </row>
    <row r="194" spans="1:28" customHeight="1" ht="17.25" s="180" customFormat="1">
      <c r="A194" s="261" t="s">
        <v>1394</v>
      </c>
      <c r="B194" s="268" t="s">
        <v>67</v>
      </c>
      <c r="C194" s="272" t="s">
        <v>34</v>
      </c>
      <c r="D194" s="270">
        <v>596000</v>
      </c>
      <c r="E194" s="271">
        <v>1</v>
      </c>
      <c r="F194" s="264">
        <v>596000</v>
      </c>
      <c r="G194" s="163"/>
      <c r="AB194" s="163"/>
    </row>
    <row r="195" spans="1:28" customHeight="1" ht="17.25" s="180" customFormat="1">
      <c r="A195" s="261" t="s">
        <v>1394</v>
      </c>
      <c r="B195" s="268" t="s">
        <v>69</v>
      </c>
      <c r="C195" s="272" t="s">
        <v>34</v>
      </c>
      <c r="D195" s="264">
        <v>596000</v>
      </c>
      <c r="E195" s="265">
        <v>1</v>
      </c>
      <c r="F195" s="264">
        <v>596000</v>
      </c>
      <c r="G195" s="163"/>
      <c r="AB195" s="163"/>
    </row>
    <row r="196" spans="1:28" customHeight="1" ht="17.25" s="180" customFormat="1">
      <c r="A196" s="261" t="s">
        <v>1394</v>
      </c>
      <c r="B196" s="268" t="s">
        <v>71</v>
      </c>
      <c r="C196" s="272" t="s">
        <v>34</v>
      </c>
      <c r="D196" s="264">
        <v>596000</v>
      </c>
      <c r="E196" s="265">
        <v>1</v>
      </c>
      <c r="F196" s="264">
        <v>596000</v>
      </c>
      <c r="G196" s="163"/>
      <c r="AB196" s="163"/>
    </row>
    <row r="197" spans="1:28" customHeight="1" ht="17.25" s="180" customFormat="1">
      <c r="A197" s="261" t="s">
        <v>1394</v>
      </c>
      <c r="B197" s="268" t="s">
        <v>73</v>
      </c>
      <c r="C197" s="272" t="s">
        <v>34</v>
      </c>
      <c r="D197" s="270">
        <v>596000</v>
      </c>
      <c r="E197" s="271">
        <v>1</v>
      </c>
      <c r="F197" s="264">
        <v>596000</v>
      </c>
      <c r="G197" s="163"/>
      <c r="AB197" s="163"/>
    </row>
    <row r="198" spans="1:28" customHeight="1" ht="17.25" s="180" customFormat="1">
      <c r="A198" s="261" t="s">
        <v>1394</v>
      </c>
      <c r="B198" s="268" t="s">
        <v>75</v>
      </c>
      <c r="C198" s="272" t="s">
        <v>34</v>
      </c>
      <c r="D198" s="264">
        <v>596000</v>
      </c>
      <c r="E198" s="265">
        <v>1</v>
      </c>
      <c r="F198" s="264">
        <v>596000</v>
      </c>
      <c r="G198" s="163"/>
      <c r="AB198" s="163"/>
    </row>
    <row r="199" spans="1:28" customHeight="1" ht="17.25" s="180" customFormat="1">
      <c r="A199" s="261" t="s">
        <v>1394</v>
      </c>
      <c r="B199" s="268" t="s">
        <v>77</v>
      </c>
      <c r="C199" s="269" t="s">
        <v>34</v>
      </c>
      <c r="D199" s="264">
        <v>596000</v>
      </c>
      <c r="E199" s="265">
        <v>1</v>
      </c>
      <c r="F199" s="264">
        <v>596000</v>
      </c>
      <c r="G199" s="163"/>
      <c r="AB199" s="163"/>
    </row>
    <row r="200" spans="1:28" customHeight="1" ht="17.25" s="180" customFormat="1">
      <c r="A200" s="261" t="s">
        <v>1394</v>
      </c>
      <c r="B200" s="268" t="s">
        <v>79</v>
      </c>
      <c r="C200" s="272" t="s">
        <v>34</v>
      </c>
      <c r="D200" s="270">
        <v>596000</v>
      </c>
      <c r="E200" s="271">
        <v>1</v>
      </c>
      <c r="F200" s="264">
        <v>596000</v>
      </c>
      <c r="G200" s="163"/>
      <c r="AB200" s="163"/>
    </row>
    <row r="201" spans="1:28" customHeight="1" ht="17.25" s="180" customFormat="1">
      <c r="A201" s="261" t="s">
        <v>1394</v>
      </c>
      <c r="B201" s="268" t="s">
        <v>81</v>
      </c>
      <c r="C201" s="272" t="s">
        <v>34</v>
      </c>
      <c r="D201" s="264">
        <v>596000</v>
      </c>
      <c r="E201" s="265">
        <v>1</v>
      </c>
      <c r="F201" s="264">
        <v>596000</v>
      </c>
      <c r="G201" s="163"/>
      <c r="AB201" s="163"/>
    </row>
    <row r="202" spans="1:28" customHeight="1" ht="17.25" s="180" customFormat="1">
      <c r="A202" s="261" t="s">
        <v>1394</v>
      </c>
      <c r="B202" s="268" t="s">
        <v>83</v>
      </c>
      <c r="C202" s="269" t="s">
        <v>34</v>
      </c>
      <c r="D202" s="264">
        <v>596000</v>
      </c>
      <c r="E202" s="265">
        <v>1</v>
      </c>
      <c r="F202" s="264">
        <v>596000</v>
      </c>
      <c r="G202" s="163"/>
      <c r="AB202" s="163"/>
    </row>
    <row r="203" spans="1:28" customHeight="1" ht="17.25" s="180" customFormat="1">
      <c r="A203" s="261" t="s">
        <v>1394</v>
      </c>
      <c r="B203" s="268" t="s">
        <v>86</v>
      </c>
      <c r="C203" s="272" t="s">
        <v>34</v>
      </c>
      <c r="D203" s="270">
        <v>596000</v>
      </c>
      <c r="E203" s="271">
        <v>1</v>
      </c>
      <c r="F203" s="264">
        <v>596000</v>
      </c>
      <c r="G203" s="163"/>
      <c r="AB203" s="163"/>
    </row>
    <row r="204" spans="1:28" customHeight="1" ht="17.25" s="180" customFormat="1">
      <c r="A204" s="261" t="s">
        <v>1394</v>
      </c>
      <c r="B204" s="268" t="s">
        <v>88</v>
      </c>
      <c r="C204" s="272" t="s">
        <v>34</v>
      </c>
      <c r="D204" s="264">
        <v>596000</v>
      </c>
      <c r="E204" s="265">
        <v>1</v>
      </c>
      <c r="F204" s="264">
        <v>596000</v>
      </c>
      <c r="G204" s="163"/>
      <c r="AB204" s="163"/>
    </row>
    <row r="205" spans="1:28" customHeight="1" ht="17.25" s="180" customFormat="1">
      <c r="A205" s="261" t="s">
        <v>1394</v>
      </c>
      <c r="B205" s="268" t="s">
        <v>90</v>
      </c>
      <c r="C205" s="272" t="s">
        <v>34</v>
      </c>
      <c r="D205" s="264">
        <v>596000</v>
      </c>
      <c r="E205" s="265">
        <v>1</v>
      </c>
      <c r="F205" s="264">
        <v>596000</v>
      </c>
      <c r="G205" s="163"/>
      <c r="AB205" s="163"/>
    </row>
    <row r="206" spans="1:28" customHeight="1" ht="17.25" s="180" customFormat="1">
      <c r="A206" s="261" t="s">
        <v>1394</v>
      </c>
      <c r="B206" s="268" t="s">
        <v>91</v>
      </c>
      <c r="C206" s="269" t="s">
        <v>34</v>
      </c>
      <c r="D206" s="270">
        <v>596000</v>
      </c>
      <c r="E206" s="271">
        <v>1</v>
      </c>
      <c r="F206" s="264">
        <v>596000</v>
      </c>
      <c r="G206" s="163"/>
      <c r="AB206" s="163"/>
    </row>
    <row r="207" spans="1:28" customHeight="1" ht="17.25" s="180" customFormat="1">
      <c r="A207" s="261" t="s">
        <v>1394</v>
      </c>
      <c r="B207" s="268" t="s">
        <v>94</v>
      </c>
      <c r="C207" s="272" t="s">
        <v>34</v>
      </c>
      <c r="D207" s="264">
        <v>596000</v>
      </c>
      <c r="E207" s="265">
        <v>1</v>
      </c>
      <c r="F207" s="264">
        <v>596000</v>
      </c>
      <c r="G207" s="163"/>
      <c r="AB207" s="163"/>
    </row>
    <row r="208" spans="1:28" customHeight="1" ht="17.25" s="180" customFormat="1">
      <c r="A208" s="261" t="s">
        <v>1394</v>
      </c>
      <c r="B208" s="268" t="s">
        <v>96</v>
      </c>
      <c r="C208" s="269" t="s">
        <v>34</v>
      </c>
      <c r="D208" s="264">
        <v>596000</v>
      </c>
      <c r="E208" s="265">
        <v>1</v>
      </c>
      <c r="F208" s="264">
        <v>596000</v>
      </c>
      <c r="G208" s="163"/>
      <c r="AB208" s="163"/>
    </row>
    <row r="209" spans="1:28" customHeight="1" ht="17.25" s="180" customFormat="1">
      <c r="A209" s="261" t="s">
        <v>1394</v>
      </c>
      <c r="B209" s="268" t="s">
        <v>98</v>
      </c>
      <c r="C209" s="269" t="s">
        <v>34</v>
      </c>
      <c r="D209" s="270">
        <v>596000</v>
      </c>
      <c r="E209" s="271">
        <v>1</v>
      </c>
      <c r="F209" s="264">
        <v>596000</v>
      </c>
      <c r="G209" s="163"/>
      <c r="AB209" s="163"/>
    </row>
    <row r="210" spans="1:28" customHeight="1" ht="17.25" s="180" customFormat="1">
      <c r="A210" s="261" t="s">
        <v>1394</v>
      </c>
      <c r="B210" s="268" t="s">
        <v>100</v>
      </c>
      <c r="C210" s="272" t="s">
        <v>34</v>
      </c>
      <c r="D210" s="264">
        <v>596000</v>
      </c>
      <c r="E210" s="265">
        <v>1</v>
      </c>
      <c r="F210" s="264">
        <v>596000</v>
      </c>
      <c r="G210" s="163"/>
      <c r="AB210" s="163"/>
    </row>
    <row r="211" spans="1:28" customHeight="1" ht="17.25" s="180" customFormat="1">
      <c r="A211" s="261" t="s">
        <v>1394</v>
      </c>
      <c r="B211" s="268" t="s">
        <v>101</v>
      </c>
      <c r="C211" s="272" t="s">
        <v>34</v>
      </c>
      <c r="D211" s="264">
        <v>596000</v>
      </c>
      <c r="E211" s="265">
        <v>1</v>
      </c>
      <c r="F211" s="264">
        <v>596000</v>
      </c>
      <c r="G211" s="163"/>
      <c r="AB211" s="163"/>
    </row>
    <row r="212" spans="1:28" customHeight="1" ht="17.25" s="180" customFormat="1">
      <c r="A212" s="261" t="s">
        <v>1394</v>
      </c>
      <c r="B212" s="268" t="s">
        <v>102</v>
      </c>
      <c r="C212" s="272" t="s">
        <v>34</v>
      </c>
      <c r="D212" s="264">
        <v>596000</v>
      </c>
      <c r="E212" s="265">
        <v>1</v>
      </c>
      <c r="F212" s="264">
        <v>596000</v>
      </c>
      <c r="G212" s="163"/>
      <c r="AB212" s="163"/>
    </row>
    <row r="213" spans="1:28" customHeight="1" ht="17.25" s="180" customFormat="1">
      <c r="A213" s="261" t="s">
        <v>1394</v>
      </c>
      <c r="B213" s="268" t="s">
        <v>104</v>
      </c>
      <c r="C213" s="272" t="s">
        <v>34</v>
      </c>
      <c r="D213" s="264">
        <v>596000</v>
      </c>
      <c r="E213" s="265">
        <v>1</v>
      </c>
      <c r="F213" s="264">
        <v>596000</v>
      </c>
      <c r="G213" s="163"/>
      <c r="AB213" s="163"/>
    </row>
    <row r="214" spans="1:28" customHeight="1" ht="17.25" s="180" customFormat="1">
      <c r="A214" s="261" t="s">
        <v>1394</v>
      </c>
      <c r="B214" s="268" t="s">
        <v>106</v>
      </c>
      <c r="C214" s="269" t="s">
        <v>34</v>
      </c>
      <c r="D214" s="270">
        <v>596000</v>
      </c>
      <c r="E214" s="271">
        <v>1</v>
      </c>
      <c r="F214" s="264">
        <v>596000</v>
      </c>
      <c r="G214" s="163"/>
      <c r="AB214" s="163"/>
    </row>
    <row r="215" spans="1:28" customHeight="1" ht="17.25" s="180" customFormat="1">
      <c r="A215" s="261" t="s">
        <v>1394</v>
      </c>
      <c r="B215" s="268" t="s">
        <v>109</v>
      </c>
      <c r="C215" s="272" t="s">
        <v>34</v>
      </c>
      <c r="D215" s="264">
        <v>596000</v>
      </c>
      <c r="E215" s="265">
        <v>1</v>
      </c>
      <c r="F215" s="264">
        <v>596000</v>
      </c>
      <c r="G215" s="163"/>
      <c r="AB215" s="163"/>
    </row>
    <row r="216" spans="1:28" customHeight="1" ht="17.25" s="180" customFormat="1">
      <c r="A216" s="261" t="s">
        <v>1394</v>
      </c>
      <c r="B216" s="268" t="s">
        <v>111</v>
      </c>
      <c r="C216" s="272" t="s">
        <v>34</v>
      </c>
      <c r="D216" s="264">
        <v>596000</v>
      </c>
      <c r="E216" s="265">
        <v>1</v>
      </c>
      <c r="F216" s="264">
        <v>596000</v>
      </c>
      <c r="G216" s="163"/>
      <c r="AB216" s="163"/>
    </row>
    <row r="217" spans="1:28" customHeight="1" ht="17.25" s="180" customFormat="1">
      <c r="A217" s="261" t="s">
        <v>1394</v>
      </c>
      <c r="B217" s="268" t="s">
        <v>113</v>
      </c>
      <c r="C217" s="269" t="s">
        <v>34</v>
      </c>
      <c r="D217" s="270">
        <v>596000</v>
      </c>
      <c r="E217" s="271">
        <v>1</v>
      </c>
      <c r="F217" s="264">
        <v>596000</v>
      </c>
      <c r="G217" s="163"/>
      <c r="AB217" s="163"/>
    </row>
    <row r="218" spans="1:28" customHeight="1" ht="17.25" s="180" customFormat="1">
      <c r="A218" s="261" t="s">
        <v>1394</v>
      </c>
      <c r="B218" s="268" t="s">
        <v>115</v>
      </c>
      <c r="C218" s="272" t="s">
        <v>34</v>
      </c>
      <c r="D218" s="264">
        <v>596000</v>
      </c>
      <c r="E218" s="265">
        <v>1</v>
      </c>
      <c r="F218" s="264">
        <v>596000</v>
      </c>
      <c r="G218" s="163"/>
      <c r="AB218" s="163"/>
    </row>
    <row r="219" spans="1:28" customHeight="1" ht="17.25" s="180" customFormat="1">
      <c r="A219" s="261" t="s">
        <v>1394</v>
      </c>
      <c r="B219" s="268" t="s">
        <v>117</v>
      </c>
      <c r="C219" s="272" t="s">
        <v>34</v>
      </c>
      <c r="D219" s="270">
        <v>596000</v>
      </c>
      <c r="E219" s="271">
        <v>1</v>
      </c>
      <c r="F219" s="264">
        <v>596000</v>
      </c>
      <c r="G219" s="163"/>
      <c r="AB219" s="163"/>
    </row>
    <row r="220" spans="1:28" customHeight="1" ht="17.25" s="180" customFormat="1">
      <c r="A220" s="261" t="s">
        <v>1394</v>
      </c>
      <c r="B220" s="268" t="s">
        <v>119</v>
      </c>
      <c r="C220" s="269" t="s">
        <v>34</v>
      </c>
      <c r="D220" s="264">
        <v>596000</v>
      </c>
      <c r="E220" s="265">
        <v>1</v>
      </c>
      <c r="F220" s="264">
        <v>596000</v>
      </c>
      <c r="G220" s="163"/>
      <c r="AB220" s="163"/>
    </row>
    <row r="221" spans="1:28" customHeight="1" ht="17.25" s="180" customFormat="1">
      <c r="A221" s="261" t="s">
        <v>1394</v>
      </c>
      <c r="B221" s="268" t="s">
        <v>122</v>
      </c>
      <c r="C221" s="269" t="s">
        <v>34</v>
      </c>
      <c r="D221" s="264">
        <v>596000</v>
      </c>
      <c r="E221" s="265">
        <v>1</v>
      </c>
      <c r="F221" s="264">
        <v>596000</v>
      </c>
      <c r="G221" s="163"/>
      <c r="AB221" s="163"/>
    </row>
    <row r="222" spans="1:28" customHeight="1" ht="17.25" s="180" customFormat="1">
      <c r="A222" s="261" t="s">
        <v>1394</v>
      </c>
      <c r="B222" s="268" t="s">
        <v>125</v>
      </c>
      <c r="C222" s="269" t="s">
        <v>34</v>
      </c>
      <c r="D222" s="270">
        <v>596000</v>
      </c>
      <c r="E222" s="271">
        <v>1</v>
      </c>
      <c r="F222" s="264">
        <v>596000</v>
      </c>
      <c r="G222" s="163"/>
      <c r="AB222" s="163"/>
    </row>
    <row r="223" spans="1:28" customHeight="1" ht="17.25" s="180" customFormat="1">
      <c r="A223" s="261" t="s">
        <v>1394</v>
      </c>
      <c r="B223" s="268" t="s">
        <v>128</v>
      </c>
      <c r="C223" s="272" t="s">
        <v>34</v>
      </c>
      <c r="D223" s="264">
        <v>596000</v>
      </c>
      <c r="E223" s="265">
        <v>1</v>
      </c>
      <c r="F223" s="264">
        <v>596000</v>
      </c>
      <c r="G223" s="163"/>
      <c r="AB223" s="163"/>
    </row>
    <row r="224" spans="1:28" customHeight="1" ht="17.25" s="180" customFormat="1">
      <c r="A224" s="261" t="s">
        <v>1394</v>
      </c>
      <c r="B224" s="268" t="s">
        <v>130</v>
      </c>
      <c r="C224" s="269" t="s">
        <v>34</v>
      </c>
      <c r="D224" s="264">
        <v>596000</v>
      </c>
      <c r="E224" s="265">
        <v>1</v>
      </c>
      <c r="F224" s="264">
        <v>596000</v>
      </c>
      <c r="G224" s="163"/>
      <c r="AB224" s="163"/>
    </row>
    <row r="225" spans="1:28" customHeight="1" ht="17.25" s="180" customFormat="1">
      <c r="A225" s="261" t="s">
        <v>1394</v>
      </c>
      <c r="B225" s="268" t="s">
        <v>132</v>
      </c>
      <c r="C225" s="269" t="s">
        <v>34</v>
      </c>
      <c r="D225" s="264">
        <v>596000</v>
      </c>
      <c r="E225" s="265">
        <v>1</v>
      </c>
      <c r="F225" s="264">
        <v>596000</v>
      </c>
      <c r="G225" s="163"/>
      <c r="AB225" s="163"/>
    </row>
    <row r="226" spans="1:28" customHeight="1" ht="17.25" s="180" customFormat="1">
      <c r="A226" s="261" t="s">
        <v>1394</v>
      </c>
      <c r="B226" s="273" t="s">
        <v>135</v>
      </c>
      <c r="C226" s="274" t="s">
        <v>136</v>
      </c>
      <c r="D226" s="270">
        <v>596000</v>
      </c>
      <c r="E226" s="271">
        <v>1</v>
      </c>
      <c r="F226" s="264">
        <v>596000</v>
      </c>
      <c r="G226" s="163"/>
      <c r="AB226" s="163"/>
    </row>
    <row r="227" spans="1:28" customHeight="1" ht="17.25" s="180" customFormat="1">
      <c r="A227" s="261" t="s">
        <v>1394</v>
      </c>
      <c r="B227" s="273" t="s">
        <v>140</v>
      </c>
      <c r="C227" s="274" t="s">
        <v>136</v>
      </c>
      <c r="D227" s="264">
        <v>596000</v>
      </c>
      <c r="E227" s="265">
        <v>1</v>
      </c>
      <c r="F227" s="264">
        <v>596000</v>
      </c>
      <c r="G227" s="163"/>
      <c r="AB227" s="163"/>
    </row>
    <row r="228" spans="1:28" customHeight="1" ht="17.25" s="180" customFormat="1">
      <c r="A228" s="261" t="s">
        <v>1394</v>
      </c>
      <c r="B228" s="273" t="s">
        <v>144</v>
      </c>
      <c r="C228" s="274" t="s">
        <v>136</v>
      </c>
      <c r="D228" s="264">
        <v>596000</v>
      </c>
      <c r="E228" s="265">
        <v>1</v>
      </c>
      <c r="F228" s="264">
        <v>596000</v>
      </c>
      <c r="G228" s="163"/>
      <c r="AB228" s="163"/>
    </row>
    <row r="229" spans="1:28" customHeight="1" ht="17.25" s="180" customFormat="1">
      <c r="A229" s="261" t="s">
        <v>1394</v>
      </c>
      <c r="B229" s="273" t="s">
        <v>146</v>
      </c>
      <c r="C229" s="274" t="s">
        <v>136</v>
      </c>
      <c r="D229" s="270">
        <v>596000</v>
      </c>
      <c r="E229" s="271">
        <v>1</v>
      </c>
      <c r="F229" s="264">
        <v>596000</v>
      </c>
      <c r="G229" s="163"/>
      <c r="AB229" s="163"/>
    </row>
    <row r="230" spans="1:28" customHeight="1" ht="17.25" s="180" customFormat="1">
      <c r="A230" s="261" t="s">
        <v>1394</v>
      </c>
      <c r="B230" s="273" t="s">
        <v>149</v>
      </c>
      <c r="C230" s="274" t="s">
        <v>136</v>
      </c>
      <c r="D230" s="264">
        <v>596000</v>
      </c>
      <c r="E230" s="265">
        <v>1</v>
      </c>
      <c r="F230" s="264">
        <v>596000</v>
      </c>
      <c r="G230" s="163"/>
      <c r="AB230" s="163"/>
    </row>
    <row r="231" spans="1:28" customHeight="1" ht="17.25" s="180" customFormat="1">
      <c r="A231" s="261" t="s">
        <v>1394</v>
      </c>
      <c r="B231" s="273" t="s">
        <v>153</v>
      </c>
      <c r="C231" s="274" t="s">
        <v>136</v>
      </c>
      <c r="D231" s="264">
        <v>596000</v>
      </c>
      <c r="E231" s="265">
        <v>1</v>
      </c>
      <c r="F231" s="264">
        <v>596000</v>
      </c>
      <c r="G231" s="163"/>
      <c r="AB231" s="163"/>
    </row>
    <row r="232" spans="1:28" customHeight="1" ht="17.25" s="180" customFormat="1">
      <c r="A232" s="261" t="s">
        <v>1394</v>
      </c>
      <c r="B232" s="273" t="s">
        <v>156</v>
      </c>
      <c r="C232" s="274" t="s">
        <v>136</v>
      </c>
      <c r="D232" s="270">
        <v>596000</v>
      </c>
      <c r="E232" s="271">
        <v>1</v>
      </c>
      <c r="F232" s="264">
        <v>596000</v>
      </c>
      <c r="G232" s="163"/>
      <c r="AB232" s="163"/>
    </row>
    <row r="233" spans="1:28" customHeight="1" ht="17.25" s="180" customFormat="1">
      <c r="A233" s="261" t="s">
        <v>1394</v>
      </c>
      <c r="B233" s="273" t="s">
        <v>160</v>
      </c>
      <c r="C233" s="274" t="s">
        <v>136</v>
      </c>
      <c r="D233" s="264">
        <v>596000</v>
      </c>
      <c r="E233" s="265">
        <v>1</v>
      </c>
      <c r="F233" s="264">
        <v>596000</v>
      </c>
      <c r="G233" s="163"/>
      <c r="AB233" s="163"/>
    </row>
    <row r="234" spans="1:28" customHeight="1" ht="17.25" s="180" customFormat="1">
      <c r="A234" s="261" t="s">
        <v>1394</v>
      </c>
      <c r="B234" s="273" t="s">
        <v>163</v>
      </c>
      <c r="C234" s="274" t="s">
        <v>136</v>
      </c>
      <c r="D234" s="270">
        <v>596000</v>
      </c>
      <c r="E234" s="271">
        <v>1</v>
      </c>
      <c r="F234" s="264">
        <v>596000</v>
      </c>
      <c r="G234" s="163"/>
      <c r="AB234" s="163"/>
    </row>
    <row r="235" spans="1:28" customHeight="1" ht="17.25" s="180" customFormat="1">
      <c r="A235" s="261" t="s">
        <v>1394</v>
      </c>
      <c r="B235" s="273" t="s">
        <v>166</v>
      </c>
      <c r="C235" s="274" t="s">
        <v>136</v>
      </c>
      <c r="D235" s="264">
        <v>596000</v>
      </c>
      <c r="E235" s="265">
        <v>1</v>
      </c>
      <c r="F235" s="264">
        <v>596000</v>
      </c>
      <c r="G235" s="163"/>
      <c r="AB235" s="163"/>
    </row>
    <row r="236" spans="1:28" customHeight="1" ht="17.25" s="180" customFormat="1">
      <c r="A236" s="261" t="s">
        <v>1394</v>
      </c>
      <c r="B236" s="273" t="s">
        <v>168</v>
      </c>
      <c r="C236" s="274" t="s">
        <v>136</v>
      </c>
      <c r="D236" s="270">
        <v>596000</v>
      </c>
      <c r="E236" s="271">
        <v>1</v>
      </c>
      <c r="F236" s="264">
        <v>596000</v>
      </c>
      <c r="G236" s="163"/>
      <c r="AB236" s="163"/>
    </row>
    <row r="237" spans="1:28" customHeight="1" ht="17.25" s="180" customFormat="1">
      <c r="A237" s="261" t="s">
        <v>1394</v>
      </c>
      <c r="B237" s="273" t="s">
        <v>170</v>
      </c>
      <c r="C237" s="274" t="s">
        <v>136</v>
      </c>
      <c r="D237" s="264">
        <v>596000</v>
      </c>
      <c r="E237" s="265">
        <v>1</v>
      </c>
      <c r="F237" s="264">
        <v>596000</v>
      </c>
      <c r="G237" s="163"/>
      <c r="AB237" s="163"/>
    </row>
    <row r="238" spans="1:28" customHeight="1" ht="17.25" s="180" customFormat="1">
      <c r="A238" s="261" t="s">
        <v>1394</v>
      </c>
      <c r="B238" s="273" t="s">
        <v>173</v>
      </c>
      <c r="C238" s="274" t="s">
        <v>136</v>
      </c>
      <c r="D238" s="270">
        <v>596000</v>
      </c>
      <c r="E238" s="271">
        <v>1</v>
      </c>
      <c r="F238" s="264">
        <v>596000</v>
      </c>
      <c r="G238" s="163"/>
      <c r="AB238" s="163"/>
    </row>
    <row r="239" spans="1:28" customHeight="1" ht="17.25" s="180" customFormat="1">
      <c r="A239" s="261" t="s">
        <v>1394</v>
      </c>
      <c r="B239" s="273" t="s">
        <v>175</v>
      </c>
      <c r="C239" s="274" t="s">
        <v>136</v>
      </c>
      <c r="D239" s="264">
        <v>596000</v>
      </c>
      <c r="E239" s="265">
        <v>1</v>
      </c>
      <c r="F239" s="264">
        <v>596000</v>
      </c>
      <c r="G239" s="163"/>
      <c r="AB239" s="163"/>
    </row>
    <row r="240" spans="1:28" customHeight="1" ht="17.25" s="180" customFormat="1">
      <c r="A240" s="261" t="s">
        <v>1394</v>
      </c>
      <c r="B240" s="273" t="s">
        <v>178</v>
      </c>
      <c r="C240" s="274" t="s">
        <v>136</v>
      </c>
      <c r="D240" s="270">
        <v>596000</v>
      </c>
      <c r="E240" s="271">
        <v>1</v>
      </c>
      <c r="F240" s="264">
        <v>596000</v>
      </c>
      <c r="G240" s="163"/>
      <c r="AB240" s="163"/>
    </row>
    <row r="241" spans="1:28" customHeight="1" ht="17.25" s="180" customFormat="1">
      <c r="A241" s="261" t="s">
        <v>1394</v>
      </c>
      <c r="B241" s="273" t="s">
        <v>181</v>
      </c>
      <c r="C241" s="274" t="s">
        <v>136</v>
      </c>
      <c r="D241" s="264">
        <v>596000</v>
      </c>
      <c r="E241" s="265">
        <v>1</v>
      </c>
      <c r="F241" s="264">
        <v>596000</v>
      </c>
      <c r="G241" s="163"/>
      <c r="AB241" s="163"/>
    </row>
    <row r="242" spans="1:28" customHeight="1" ht="17.25" s="180" customFormat="1">
      <c r="A242" s="261" t="s">
        <v>1394</v>
      </c>
      <c r="B242" s="273" t="s">
        <v>181</v>
      </c>
      <c r="C242" s="274" t="s">
        <v>136</v>
      </c>
      <c r="D242" s="264">
        <v>596000</v>
      </c>
      <c r="E242" s="265">
        <v>1</v>
      </c>
      <c r="F242" s="264">
        <v>596000</v>
      </c>
      <c r="G242" s="163"/>
      <c r="AB242" s="163"/>
    </row>
    <row r="243" spans="1:28" customHeight="1" ht="17.25" s="180" customFormat="1">
      <c r="A243" s="261" t="s">
        <v>1394</v>
      </c>
      <c r="B243" s="273" t="s">
        <v>184</v>
      </c>
      <c r="C243" s="274" t="s">
        <v>136</v>
      </c>
      <c r="D243" s="270">
        <v>596000</v>
      </c>
      <c r="E243" s="271">
        <v>1</v>
      </c>
      <c r="F243" s="264">
        <v>596000</v>
      </c>
      <c r="G243" s="163"/>
      <c r="AB243" s="163"/>
    </row>
    <row r="244" spans="1:28" customHeight="1" ht="17.25" s="180" customFormat="1">
      <c r="A244" s="261" t="s">
        <v>1394</v>
      </c>
      <c r="B244" s="273" t="s">
        <v>186</v>
      </c>
      <c r="C244" s="274" t="s">
        <v>136</v>
      </c>
      <c r="D244" s="264">
        <v>596000</v>
      </c>
      <c r="E244" s="265">
        <v>1</v>
      </c>
      <c r="F244" s="264">
        <v>596000</v>
      </c>
      <c r="G244" s="163"/>
      <c r="AB244" s="163"/>
    </row>
    <row r="245" spans="1:28" customHeight="1" ht="17.25" s="180" customFormat="1">
      <c r="A245" s="261" t="s">
        <v>1394</v>
      </c>
      <c r="B245" s="273" t="s">
        <v>91</v>
      </c>
      <c r="C245" s="274" t="s">
        <v>136</v>
      </c>
      <c r="D245" s="264">
        <v>596000</v>
      </c>
      <c r="E245" s="265">
        <v>1</v>
      </c>
      <c r="F245" s="264">
        <v>596000</v>
      </c>
      <c r="G245" s="163"/>
      <c r="AB245" s="163"/>
    </row>
    <row r="246" spans="1:28" customHeight="1" ht="17.25" s="180" customFormat="1">
      <c r="A246" s="261" t="s">
        <v>1394</v>
      </c>
      <c r="B246" s="273" t="s">
        <v>189</v>
      </c>
      <c r="C246" s="274" t="s">
        <v>136</v>
      </c>
      <c r="D246" s="270">
        <v>596000</v>
      </c>
      <c r="E246" s="271">
        <v>1</v>
      </c>
      <c r="F246" s="264">
        <v>596000</v>
      </c>
      <c r="G246" s="163"/>
      <c r="AB246" s="163"/>
    </row>
    <row r="247" spans="1:28" customHeight="1" ht="17.25" s="180" customFormat="1">
      <c r="A247" s="261" t="s">
        <v>1394</v>
      </c>
      <c r="B247" s="273" t="s">
        <v>191</v>
      </c>
      <c r="C247" s="274" t="s">
        <v>136</v>
      </c>
      <c r="D247" s="264">
        <v>596000</v>
      </c>
      <c r="E247" s="265">
        <v>1</v>
      </c>
      <c r="F247" s="264">
        <v>596000</v>
      </c>
      <c r="G247" s="163"/>
      <c r="AB247" s="163"/>
    </row>
    <row r="248" spans="1:28" customHeight="1" ht="17.25" s="180" customFormat="1">
      <c r="A248" s="261" t="s">
        <v>1394</v>
      </c>
      <c r="B248" s="273" t="s">
        <v>194</v>
      </c>
      <c r="C248" s="274" t="s">
        <v>136</v>
      </c>
      <c r="D248" s="264">
        <v>596000</v>
      </c>
      <c r="E248" s="265">
        <v>1</v>
      </c>
      <c r="F248" s="264">
        <v>596000</v>
      </c>
      <c r="G248" s="163"/>
      <c r="AB248" s="163"/>
    </row>
    <row r="249" spans="1:28" customHeight="1" ht="17.25" s="180" customFormat="1">
      <c r="A249" s="261" t="s">
        <v>1394</v>
      </c>
      <c r="B249" s="273" t="s">
        <v>198</v>
      </c>
      <c r="C249" s="274" t="s">
        <v>136</v>
      </c>
      <c r="D249" s="270">
        <v>596000</v>
      </c>
      <c r="E249" s="271">
        <v>1</v>
      </c>
      <c r="F249" s="264">
        <v>596000</v>
      </c>
      <c r="G249" s="163"/>
      <c r="AB249" s="163"/>
    </row>
    <row r="250" spans="1:28" customHeight="1" ht="17.25" s="180" customFormat="1">
      <c r="A250" s="261" t="s">
        <v>1394</v>
      </c>
      <c r="B250" s="273" t="s">
        <v>199</v>
      </c>
      <c r="C250" s="274" t="s">
        <v>136</v>
      </c>
      <c r="D250" s="264">
        <v>596000</v>
      </c>
      <c r="E250" s="265">
        <v>1</v>
      </c>
      <c r="F250" s="264">
        <v>596000</v>
      </c>
      <c r="G250" s="163"/>
      <c r="AB250" s="163"/>
    </row>
    <row r="251" spans="1:28" customHeight="1" ht="17.25" s="180" customFormat="1">
      <c r="A251" s="261" t="s">
        <v>1394</v>
      </c>
      <c r="B251" s="273" t="s">
        <v>202</v>
      </c>
      <c r="C251" s="274" t="s">
        <v>136</v>
      </c>
      <c r="D251" s="264">
        <v>596000</v>
      </c>
      <c r="E251" s="265">
        <v>1</v>
      </c>
      <c r="F251" s="264">
        <v>596000</v>
      </c>
      <c r="G251" s="163"/>
      <c r="AB251" s="163"/>
    </row>
    <row r="252" spans="1:28" customHeight="1" ht="17.25" s="180" customFormat="1">
      <c r="A252" s="261" t="s">
        <v>1394</v>
      </c>
      <c r="B252" s="273" t="s">
        <v>205</v>
      </c>
      <c r="C252" s="274" t="s">
        <v>136</v>
      </c>
      <c r="D252" s="264">
        <v>596000</v>
      </c>
      <c r="E252" s="265">
        <v>1</v>
      </c>
      <c r="F252" s="264">
        <v>596000</v>
      </c>
      <c r="G252" s="163"/>
      <c r="AB252" s="163"/>
    </row>
    <row r="253" spans="1:28" customHeight="1" ht="17.25" s="180" customFormat="1">
      <c r="A253" s="261" t="s">
        <v>1394</v>
      </c>
      <c r="B253" s="273" t="s">
        <v>207</v>
      </c>
      <c r="C253" s="274" t="s">
        <v>136</v>
      </c>
      <c r="D253" s="270">
        <v>596000</v>
      </c>
      <c r="E253" s="271">
        <v>1</v>
      </c>
      <c r="F253" s="264">
        <v>596000</v>
      </c>
      <c r="G253" s="163"/>
      <c r="AB253" s="163"/>
    </row>
    <row r="254" spans="1:28" customHeight="1" ht="17.25" s="180" customFormat="1">
      <c r="A254" s="261" t="s">
        <v>1394</v>
      </c>
      <c r="B254" s="273" t="s">
        <v>209</v>
      </c>
      <c r="C254" s="274" t="s">
        <v>136</v>
      </c>
      <c r="D254" s="264">
        <v>596000</v>
      </c>
      <c r="E254" s="265">
        <v>1</v>
      </c>
      <c r="F254" s="264">
        <v>596000</v>
      </c>
      <c r="G254" s="163"/>
      <c r="AB254" s="163"/>
    </row>
    <row r="255" spans="1:28" customHeight="1" ht="17.25" s="180" customFormat="1">
      <c r="A255" s="261" t="s">
        <v>1394</v>
      </c>
      <c r="B255" s="273" t="s">
        <v>212</v>
      </c>
      <c r="C255" s="274" t="s">
        <v>136</v>
      </c>
      <c r="D255" s="270">
        <v>596000</v>
      </c>
      <c r="E255" s="271">
        <v>1</v>
      </c>
      <c r="F255" s="264">
        <v>596000</v>
      </c>
      <c r="G255" s="163"/>
      <c r="AB255" s="163"/>
    </row>
    <row r="256" spans="1:28" customHeight="1" ht="17.25" s="180" customFormat="1">
      <c r="A256" s="261" t="s">
        <v>1394</v>
      </c>
      <c r="B256" s="273" t="s">
        <v>215</v>
      </c>
      <c r="C256" s="274" t="s">
        <v>136</v>
      </c>
      <c r="D256" s="264">
        <v>596000</v>
      </c>
      <c r="E256" s="265">
        <v>1</v>
      </c>
      <c r="F256" s="264">
        <v>596000</v>
      </c>
      <c r="G256" s="163"/>
      <c r="AB256" s="163"/>
    </row>
    <row r="257" spans="1:28" customHeight="1" ht="17.25" s="180" customFormat="1">
      <c r="A257" s="261" t="s">
        <v>1394</v>
      </c>
      <c r="B257" s="273" t="s">
        <v>218</v>
      </c>
      <c r="C257" s="274" t="s">
        <v>219</v>
      </c>
      <c r="D257" s="264">
        <v>596000</v>
      </c>
      <c r="E257" s="265">
        <v>1</v>
      </c>
      <c r="F257" s="264">
        <v>596000</v>
      </c>
      <c r="G257" s="163"/>
      <c r="AB257" s="163"/>
    </row>
    <row r="258" spans="1:28" customHeight="1" ht="17.25" s="180" customFormat="1">
      <c r="A258" s="261" t="s">
        <v>1394</v>
      </c>
      <c r="B258" s="273" t="s">
        <v>222</v>
      </c>
      <c r="C258" s="274" t="s">
        <v>219</v>
      </c>
      <c r="D258" s="270">
        <v>596000</v>
      </c>
      <c r="E258" s="271">
        <v>1</v>
      </c>
      <c r="F258" s="264">
        <v>596000</v>
      </c>
      <c r="G258" s="163"/>
      <c r="AB258" s="163"/>
    </row>
    <row r="259" spans="1:28" customHeight="1" ht="17.25" s="180" customFormat="1">
      <c r="A259" s="261" t="s">
        <v>1394</v>
      </c>
      <c r="B259" s="273" t="s">
        <v>224</v>
      </c>
      <c r="C259" s="274" t="s">
        <v>219</v>
      </c>
      <c r="D259" s="264">
        <v>596000</v>
      </c>
      <c r="E259" s="265">
        <v>1</v>
      </c>
      <c r="F259" s="264">
        <v>596000</v>
      </c>
      <c r="G259" s="163"/>
      <c r="AB259" s="163"/>
    </row>
    <row r="260" spans="1:28" customHeight="1" ht="17.25" s="180" customFormat="1">
      <c r="A260" s="261" t="s">
        <v>1394</v>
      </c>
      <c r="B260" s="273" t="s">
        <v>228</v>
      </c>
      <c r="C260" s="274" t="s">
        <v>219</v>
      </c>
      <c r="D260" s="264">
        <v>596000</v>
      </c>
      <c r="E260" s="265">
        <v>1</v>
      </c>
      <c r="F260" s="264">
        <v>596000</v>
      </c>
      <c r="G260" s="163"/>
      <c r="AB260" s="163"/>
    </row>
    <row r="261" spans="1:28" customHeight="1" ht="17.25" s="180" customFormat="1">
      <c r="A261" s="261" t="s">
        <v>1394</v>
      </c>
      <c r="B261" s="273" t="s">
        <v>229</v>
      </c>
      <c r="C261" s="275" t="s">
        <v>219</v>
      </c>
      <c r="D261" s="270">
        <v>596000</v>
      </c>
      <c r="E261" s="271">
        <v>1</v>
      </c>
      <c r="F261" s="264">
        <v>596000</v>
      </c>
      <c r="G261" s="163"/>
      <c r="AB261" s="163"/>
    </row>
    <row r="262" spans="1:28" customHeight="1" ht="17.25" s="180" customFormat="1">
      <c r="A262" s="261" t="s">
        <v>1394</v>
      </c>
      <c r="B262" s="273" t="s">
        <v>232</v>
      </c>
      <c r="C262" s="274" t="s">
        <v>219</v>
      </c>
      <c r="D262" s="264">
        <v>596000</v>
      </c>
      <c r="E262" s="265">
        <v>1</v>
      </c>
      <c r="F262" s="264">
        <v>596000</v>
      </c>
      <c r="G262" s="163"/>
      <c r="AB262" s="163"/>
    </row>
    <row r="263" spans="1:28" customHeight="1" ht="17.25" s="180" customFormat="1">
      <c r="A263" s="261" t="s">
        <v>1394</v>
      </c>
      <c r="B263" s="273" t="s">
        <v>234</v>
      </c>
      <c r="C263" s="274" t="s">
        <v>219</v>
      </c>
      <c r="D263" s="264">
        <v>596000</v>
      </c>
      <c r="E263" s="265">
        <v>1</v>
      </c>
      <c r="F263" s="264">
        <v>596000</v>
      </c>
      <c r="G263" s="163"/>
      <c r="AB263" s="163"/>
    </row>
    <row r="264" spans="1:28" customHeight="1" ht="17.25" s="180" customFormat="1">
      <c r="A264" s="261" t="s">
        <v>1394</v>
      </c>
      <c r="B264" s="273" t="s">
        <v>236</v>
      </c>
      <c r="C264" s="274" t="s">
        <v>219</v>
      </c>
      <c r="D264" s="270">
        <v>596000</v>
      </c>
      <c r="E264" s="271">
        <v>1</v>
      </c>
      <c r="F264" s="264">
        <v>596000</v>
      </c>
      <c r="G264" s="163"/>
      <c r="AB264" s="163"/>
    </row>
    <row r="265" spans="1:28" customHeight="1" ht="17.25" s="180" customFormat="1">
      <c r="A265" s="261" t="s">
        <v>1394</v>
      </c>
      <c r="B265" s="273" t="s">
        <v>238</v>
      </c>
      <c r="C265" s="274" t="s">
        <v>219</v>
      </c>
      <c r="D265" s="264">
        <v>596000</v>
      </c>
      <c r="E265" s="265">
        <v>1</v>
      </c>
      <c r="F265" s="264">
        <v>596000</v>
      </c>
      <c r="G265" s="163"/>
      <c r="AB265" s="163"/>
    </row>
    <row r="266" spans="1:28" customHeight="1" ht="17.25" s="180" customFormat="1">
      <c r="A266" s="261" t="s">
        <v>1394</v>
      </c>
      <c r="B266" s="273" t="s">
        <v>241</v>
      </c>
      <c r="C266" s="274" t="s">
        <v>219</v>
      </c>
      <c r="D266" s="264">
        <v>596000</v>
      </c>
      <c r="E266" s="265">
        <v>1</v>
      </c>
      <c r="F266" s="264">
        <v>596000</v>
      </c>
      <c r="G266" s="163"/>
      <c r="AB266" s="163"/>
    </row>
    <row r="267" spans="1:28" customHeight="1" ht="17.25" s="180" customFormat="1">
      <c r="A267" s="261" t="s">
        <v>1394</v>
      </c>
      <c r="B267" s="273" t="s">
        <v>245</v>
      </c>
      <c r="C267" s="274" t="s">
        <v>219</v>
      </c>
      <c r="D267" s="270">
        <v>596000</v>
      </c>
      <c r="E267" s="271">
        <v>1</v>
      </c>
      <c r="F267" s="264">
        <v>596000</v>
      </c>
      <c r="G267" s="163"/>
      <c r="AB267" s="163"/>
    </row>
    <row r="268" spans="1:28" customHeight="1" ht="17.25" s="180" customFormat="1">
      <c r="A268" s="261" t="s">
        <v>1394</v>
      </c>
      <c r="B268" s="273" t="s">
        <v>64</v>
      </c>
      <c r="C268" s="274" t="s">
        <v>219</v>
      </c>
      <c r="D268" s="264">
        <v>596000</v>
      </c>
      <c r="E268" s="265">
        <v>1</v>
      </c>
      <c r="F268" s="264">
        <v>596000</v>
      </c>
      <c r="G268" s="163"/>
      <c r="AB268" s="163"/>
    </row>
    <row r="269" spans="1:28" customHeight="1" ht="17.25" s="180" customFormat="1">
      <c r="A269" s="261" t="s">
        <v>1394</v>
      </c>
      <c r="B269" s="273" t="s">
        <v>246</v>
      </c>
      <c r="C269" s="274" t="s">
        <v>219</v>
      </c>
      <c r="D269" s="264">
        <v>596000</v>
      </c>
      <c r="E269" s="265">
        <v>1</v>
      </c>
      <c r="F269" s="264">
        <v>596000</v>
      </c>
      <c r="G269" s="163"/>
      <c r="AB269" s="163"/>
    </row>
    <row r="270" spans="1:28" customHeight="1" ht="17.25" s="180" customFormat="1">
      <c r="A270" s="261" t="s">
        <v>1394</v>
      </c>
      <c r="B270" s="273" t="s">
        <v>160</v>
      </c>
      <c r="C270" s="274" t="s">
        <v>219</v>
      </c>
      <c r="D270" s="270">
        <v>596000</v>
      </c>
      <c r="E270" s="271">
        <v>1</v>
      </c>
      <c r="F270" s="264">
        <v>596000</v>
      </c>
      <c r="G270" s="163"/>
      <c r="AB270" s="163"/>
    </row>
    <row r="271" spans="1:28" customHeight="1" ht="17.25" s="180" customFormat="1">
      <c r="A271" s="261" t="s">
        <v>1394</v>
      </c>
      <c r="B271" s="273" t="s">
        <v>249</v>
      </c>
      <c r="C271" s="274" t="s">
        <v>219</v>
      </c>
      <c r="D271" s="264">
        <v>596000</v>
      </c>
      <c r="E271" s="265">
        <v>1</v>
      </c>
      <c r="F271" s="264">
        <v>596000</v>
      </c>
      <c r="G271" s="163"/>
      <c r="AB271" s="163"/>
    </row>
    <row r="272" spans="1:28" customHeight="1" ht="17.25" s="180" customFormat="1">
      <c r="A272" s="261" t="s">
        <v>1394</v>
      </c>
      <c r="B272" s="273" t="s">
        <v>251</v>
      </c>
      <c r="C272" s="274" t="s">
        <v>219</v>
      </c>
      <c r="D272" s="264">
        <v>596000</v>
      </c>
      <c r="E272" s="265">
        <v>1</v>
      </c>
      <c r="F272" s="264">
        <v>596000</v>
      </c>
      <c r="G272" s="163"/>
      <c r="AB272" s="163"/>
    </row>
    <row r="273" spans="1:28" customHeight="1" ht="17.25" s="180" customFormat="1">
      <c r="A273" s="261" t="s">
        <v>1394</v>
      </c>
      <c r="B273" s="273" t="s">
        <v>253</v>
      </c>
      <c r="C273" s="274" t="s">
        <v>219</v>
      </c>
      <c r="D273" s="270">
        <v>596000</v>
      </c>
      <c r="E273" s="271">
        <v>1</v>
      </c>
      <c r="F273" s="264">
        <v>596000</v>
      </c>
      <c r="G273" s="163"/>
      <c r="AB273" s="163"/>
    </row>
    <row r="274" spans="1:28" customHeight="1" ht="17.25" s="180" customFormat="1">
      <c r="A274" s="261" t="s">
        <v>1394</v>
      </c>
      <c r="B274" s="273" t="s">
        <v>254</v>
      </c>
      <c r="C274" s="274" t="s">
        <v>219</v>
      </c>
      <c r="D274" s="264">
        <v>596000</v>
      </c>
      <c r="E274" s="265">
        <v>1</v>
      </c>
      <c r="F274" s="264">
        <v>596000</v>
      </c>
      <c r="G274" s="163"/>
      <c r="AB274" s="163"/>
    </row>
    <row r="275" spans="1:28" customHeight="1" ht="17.25" s="180" customFormat="1">
      <c r="A275" s="261" t="s">
        <v>1394</v>
      </c>
      <c r="B275" s="273" t="s">
        <v>256</v>
      </c>
      <c r="C275" s="274" t="s">
        <v>219</v>
      </c>
      <c r="D275" s="264">
        <v>596000</v>
      </c>
      <c r="E275" s="265">
        <v>1</v>
      </c>
      <c r="F275" s="264">
        <v>596000</v>
      </c>
      <c r="G275" s="163"/>
      <c r="AB275" s="163"/>
    </row>
    <row r="276" spans="1:28" customHeight="1" ht="17.25" s="180" customFormat="1">
      <c r="A276" s="261" t="s">
        <v>1394</v>
      </c>
      <c r="B276" s="273" t="s">
        <v>71</v>
      </c>
      <c r="C276" s="274" t="s">
        <v>219</v>
      </c>
      <c r="D276" s="270">
        <v>596000</v>
      </c>
      <c r="E276" s="271">
        <v>1</v>
      </c>
      <c r="F276" s="264">
        <v>596000</v>
      </c>
      <c r="G276" s="163"/>
      <c r="AB276" s="163"/>
    </row>
    <row r="277" spans="1:28" customHeight="1" ht="17.25" s="180" customFormat="1">
      <c r="A277" s="261" t="s">
        <v>1394</v>
      </c>
      <c r="B277" s="273" t="s">
        <v>259</v>
      </c>
      <c r="C277" s="274" t="s">
        <v>219</v>
      </c>
      <c r="D277" s="264">
        <v>596000</v>
      </c>
      <c r="E277" s="265">
        <v>1</v>
      </c>
      <c r="F277" s="264">
        <v>596000</v>
      </c>
      <c r="G277" s="163"/>
      <c r="AB277" s="163"/>
    </row>
    <row r="278" spans="1:28" customHeight="1" ht="17.25" s="180" customFormat="1">
      <c r="A278" s="261" t="s">
        <v>1394</v>
      </c>
      <c r="B278" s="273" t="s">
        <v>261</v>
      </c>
      <c r="C278" s="274" t="s">
        <v>219</v>
      </c>
      <c r="D278" s="264">
        <v>596000</v>
      </c>
      <c r="E278" s="265">
        <v>1</v>
      </c>
      <c r="F278" s="264">
        <v>596000</v>
      </c>
      <c r="G278" s="163"/>
      <c r="AB278" s="163"/>
    </row>
    <row r="279" spans="1:28" customHeight="1" ht="17.25" s="180" customFormat="1">
      <c r="A279" s="261" t="s">
        <v>1394</v>
      </c>
      <c r="B279" s="273" t="s">
        <v>262</v>
      </c>
      <c r="C279" s="274" t="s">
        <v>219</v>
      </c>
      <c r="D279" s="270">
        <v>596000</v>
      </c>
      <c r="E279" s="271">
        <v>1</v>
      </c>
      <c r="F279" s="264">
        <v>596000</v>
      </c>
      <c r="G279" s="163"/>
      <c r="AB279" s="163"/>
    </row>
    <row r="280" spans="1:28" customHeight="1" ht="17.25" s="180" customFormat="1">
      <c r="A280" s="261" t="s">
        <v>1394</v>
      </c>
      <c r="B280" s="273" t="s">
        <v>264</v>
      </c>
      <c r="C280" s="274" t="s">
        <v>219</v>
      </c>
      <c r="D280" s="264">
        <v>596000</v>
      </c>
      <c r="E280" s="265">
        <v>1</v>
      </c>
      <c r="F280" s="264">
        <v>596000</v>
      </c>
      <c r="G280" s="163"/>
      <c r="AB280" s="163"/>
    </row>
    <row r="281" spans="1:28" customHeight="1" ht="17.25" s="180" customFormat="1">
      <c r="A281" s="261" t="s">
        <v>1394</v>
      </c>
      <c r="B281" s="273" t="s">
        <v>267</v>
      </c>
      <c r="C281" s="274" t="s">
        <v>219</v>
      </c>
      <c r="D281" s="264">
        <v>596000</v>
      </c>
      <c r="E281" s="265">
        <v>1</v>
      </c>
      <c r="F281" s="264">
        <v>596000</v>
      </c>
      <c r="G281" s="163"/>
      <c r="AB281" s="163"/>
    </row>
    <row r="282" spans="1:28" customHeight="1" ht="17.25" s="180" customFormat="1">
      <c r="A282" s="261" t="s">
        <v>1394</v>
      </c>
      <c r="B282" s="273" t="s">
        <v>269</v>
      </c>
      <c r="C282" s="274" t="s">
        <v>219</v>
      </c>
      <c r="D282" s="270">
        <v>596000</v>
      </c>
      <c r="E282" s="271">
        <v>1</v>
      </c>
      <c r="F282" s="264">
        <v>596000</v>
      </c>
      <c r="G282" s="163"/>
      <c r="AB282" s="163"/>
    </row>
    <row r="283" spans="1:28" customHeight="1" ht="17.25" s="180" customFormat="1">
      <c r="A283" s="261" t="s">
        <v>1394</v>
      </c>
      <c r="B283" s="273" t="s">
        <v>271</v>
      </c>
      <c r="C283" s="274" t="s">
        <v>219</v>
      </c>
      <c r="D283" s="264">
        <v>596000</v>
      </c>
      <c r="E283" s="265">
        <v>1</v>
      </c>
      <c r="F283" s="264">
        <v>596000</v>
      </c>
      <c r="G283" s="163"/>
      <c r="AB283" s="163"/>
    </row>
    <row r="284" spans="1:28" customHeight="1" ht="17.25" s="180" customFormat="1">
      <c r="A284" s="261" t="s">
        <v>1394</v>
      </c>
      <c r="B284" s="273" t="s">
        <v>272</v>
      </c>
      <c r="C284" s="274" t="s">
        <v>219</v>
      </c>
      <c r="D284" s="270">
        <v>596000</v>
      </c>
      <c r="E284" s="271">
        <v>1</v>
      </c>
      <c r="F284" s="264">
        <v>596000</v>
      </c>
      <c r="G284" s="163"/>
      <c r="AB284" s="163"/>
    </row>
    <row r="285" spans="1:28" customHeight="1" ht="17.25" s="180" customFormat="1">
      <c r="A285" s="261" t="s">
        <v>1394</v>
      </c>
      <c r="B285" s="273" t="s">
        <v>275</v>
      </c>
      <c r="C285" s="274" t="s">
        <v>219</v>
      </c>
      <c r="D285" s="264">
        <v>596000</v>
      </c>
      <c r="E285" s="265">
        <v>1</v>
      </c>
      <c r="F285" s="264">
        <v>596000</v>
      </c>
      <c r="G285" s="163"/>
      <c r="AB285" s="163"/>
    </row>
    <row r="286" spans="1:28" customHeight="1" ht="17.25" s="180" customFormat="1">
      <c r="A286" s="261" t="s">
        <v>1394</v>
      </c>
      <c r="B286" s="273" t="s">
        <v>278</v>
      </c>
      <c r="C286" s="274" t="s">
        <v>219</v>
      </c>
      <c r="D286" s="264">
        <v>596000</v>
      </c>
      <c r="E286" s="265">
        <v>1</v>
      </c>
      <c r="F286" s="264">
        <v>596000</v>
      </c>
      <c r="G286" s="163"/>
      <c r="AB286" s="163"/>
    </row>
    <row r="287" spans="1:28" customHeight="1" ht="17.25" s="180" customFormat="1">
      <c r="A287" s="261" t="s">
        <v>1394</v>
      </c>
      <c r="B287" s="273" t="s">
        <v>280</v>
      </c>
      <c r="C287" s="274" t="s">
        <v>219</v>
      </c>
      <c r="D287" s="270">
        <v>596000</v>
      </c>
      <c r="E287" s="271">
        <v>1</v>
      </c>
      <c r="F287" s="264">
        <v>596000</v>
      </c>
      <c r="G287" s="163"/>
      <c r="AB287" s="163"/>
    </row>
    <row r="288" spans="1:28" customHeight="1" ht="17.25" s="180" customFormat="1">
      <c r="A288" s="261" t="s">
        <v>1394</v>
      </c>
      <c r="B288" s="273" t="s">
        <v>283</v>
      </c>
      <c r="C288" s="274" t="s">
        <v>219</v>
      </c>
      <c r="D288" s="264">
        <v>596000</v>
      </c>
      <c r="E288" s="265">
        <v>1</v>
      </c>
      <c r="F288" s="264">
        <v>596000</v>
      </c>
      <c r="G288" s="163"/>
      <c r="AB288" s="163"/>
    </row>
    <row r="289" spans="1:28" customHeight="1" ht="17.25" s="180" customFormat="1">
      <c r="A289" s="261" t="s">
        <v>1394</v>
      </c>
      <c r="B289" s="273" t="s">
        <v>198</v>
      </c>
      <c r="C289" s="274" t="s">
        <v>219</v>
      </c>
      <c r="D289" s="264">
        <v>596000</v>
      </c>
      <c r="E289" s="265">
        <v>1</v>
      </c>
      <c r="F289" s="264">
        <v>596000</v>
      </c>
      <c r="G289" s="163"/>
      <c r="AB289" s="163"/>
    </row>
    <row r="290" spans="1:28" customHeight="1" ht="17.25" s="180" customFormat="1">
      <c r="A290" s="261" t="s">
        <v>1394</v>
      </c>
      <c r="B290" s="273" t="s">
        <v>287</v>
      </c>
      <c r="C290" s="274" t="s">
        <v>219</v>
      </c>
      <c r="D290" s="270">
        <v>596000</v>
      </c>
      <c r="E290" s="271">
        <v>1</v>
      </c>
      <c r="F290" s="264">
        <v>596000</v>
      </c>
      <c r="G290" s="163"/>
      <c r="AB290" s="163"/>
    </row>
    <row r="291" spans="1:28" customHeight="1" ht="17.25" s="180" customFormat="1">
      <c r="A291" s="261" t="s">
        <v>1394</v>
      </c>
      <c r="B291" s="273" t="s">
        <v>290</v>
      </c>
      <c r="C291" s="274" t="s">
        <v>219</v>
      </c>
      <c r="D291" s="264">
        <v>596000</v>
      </c>
      <c r="E291" s="265">
        <v>1</v>
      </c>
      <c r="F291" s="264">
        <v>596000</v>
      </c>
      <c r="G291" s="163"/>
      <c r="AB291" s="163"/>
    </row>
    <row r="292" spans="1:28" customHeight="1" ht="17.25" s="180" customFormat="1">
      <c r="A292" s="261" t="s">
        <v>1394</v>
      </c>
      <c r="B292" s="273" t="s">
        <v>291</v>
      </c>
      <c r="C292" s="274" t="s">
        <v>219</v>
      </c>
      <c r="D292" s="264">
        <v>596000</v>
      </c>
      <c r="E292" s="265">
        <v>1</v>
      </c>
      <c r="F292" s="264">
        <v>596000</v>
      </c>
      <c r="G292" s="163"/>
      <c r="AB292" s="163"/>
    </row>
    <row r="293" spans="1:28" customHeight="1" ht="17.25" s="180" customFormat="1">
      <c r="A293" s="261" t="s">
        <v>1394</v>
      </c>
      <c r="B293" s="273" t="s">
        <v>293</v>
      </c>
      <c r="C293" s="274" t="s">
        <v>219</v>
      </c>
      <c r="D293" s="270">
        <v>596000</v>
      </c>
      <c r="E293" s="271">
        <v>1</v>
      </c>
      <c r="F293" s="264">
        <v>596000</v>
      </c>
      <c r="G293" s="163"/>
      <c r="AB293" s="163"/>
    </row>
    <row r="294" spans="1:28" customHeight="1" ht="17.25" s="180" customFormat="1">
      <c r="A294" s="261" t="s">
        <v>1394</v>
      </c>
      <c r="B294" s="273" t="s">
        <v>294</v>
      </c>
      <c r="C294" s="274" t="s">
        <v>219</v>
      </c>
      <c r="D294" s="264">
        <v>596000</v>
      </c>
      <c r="E294" s="265">
        <v>1</v>
      </c>
      <c r="F294" s="264">
        <v>596000</v>
      </c>
      <c r="G294" s="163"/>
      <c r="AB294" s="163"/>
    </row>
    <row r="295" spans="1:28" customHeight="1" ht="17.25" s="180" customFormat="1">
      <c r="A295" s="261" t="s">
        <v>1394</v>
      </c>
      <c r="B295" s="273" t="s">
        <v>296</v>
      </c>
      <c r="C295" s="274" t="s">
        <v>219</v>
      </c>
      <c r="D295" s="264">
        <v>596000</v>
      </c>
      <c r="E295" s="265">
        <v>1</v>
      </c>
      <c r="F295" s="264">
        <v>596000</v>
      </c>
      <c r="G295" s="163"/>
      <c r="AB295" s="163"/>
    </row>
    <row r="296" spans="1:28" customHeight="1" ht="17.25" s="180" customFormat="1">
      <c r="A296" s="261" t="s">
        <v>1394</v>
      </c>
      <c r="B296" s="273" t="s">
        <v>298</v>
      </c>
      <c r="C296" s="274" t="s">
        <v>219</v>
      </c>
      <c r="D296" s="270">
        <v>596000</v>
      </c>
      <c r="E296" s="271">
        <v>1</v>
      </c>
      <c r="F296" s="264">
        <v>596000</v>
      </c>
      <c r="G296" s="163"/>
      <c r="AB296" s="163"/>
    </row>
    <row r="297" spans="1:28" customHeight="1" ht="17.25" s="180" customFormat="1">
      <c r="A297" s="261" t="s">
        <v>1394</v>
      </c>
      <c r="B297" s="273" t="s">
        <v>299</v>
      </c>
      <c r="C297" s="274" t="s">
        <v>219</v>
      </c>
      <c r="D297" s="264">
        <v>596000</v>
      </c>
      <c r="E297" s="265">
        <v>1</v>
      </c>
      <c r="F297" s="264">
        <v>596000</v>
      </c>
      <c r="G297" s="163"/>
      <c r="AB297" s="163"/>
    </row>
    <row r="298" spans="1:28" customHeight="1" ht="17.25" s="180" customFormat="1">
      <c r="A298" s="261" t="s">
        <v>1394</v>
      </c>
      <c r="B298" s="273" t="s">
        <v>301</v>
      </c>
      <c r="C298" s="274" t="s">
        <v>219</v>
      </c>
      <c r="D298" s="264">
        <v>596000</v>
      </c>
      <c r="E298" s="265">
        <v>1</v>
      </c>
      <c r="F298" s="264">
        <v>596000</v>
      </c>
      <c r="G298" s="163"/>
      <c r="AB298" s="163"/>
    </row>
    <row r="299" spans="1:28" customHeight="1" ht="17.25" s="180" customFormat="1">
      <c r="A299" s="261" t="s">
        <v>1394</v>
      </c>
      <c r="B299" s="273" t="s">
        <v>303</v>
      </c>
      <c r="C299" s="274" t="s">
        <v>219</v>
      </c>
      <c r="D299" s="270">
        <v>596000</v>
      </c>
      <c r="E299" s="271">
        <v>1</v>
      </c>
      <c r="F299" s="264">
        <v>596000</v>
      </c>
      <c r="G299" s="163"/>
      <c r="AB299" s="163"/>
    </row>
    <row r="300" spans="1:28" customHeight="1" ht="17.25" s="180" customFormat="1">
      <c r="A300" s="261" t="s">
        <v>1394</v>
      </c>
      <c r="B300" s="273" t="s">
        <v>305</v>
      </c>
      <c r="C300" s="274" t="s">
        <v>219</v>
      </c>
      <c r="D300" s="264">
        <v>596000</v>
      </c>
      <c r="E300" s="265">
        <v>1</v>
      </c>
      <c r="F300" s="264">
        <v>596000</v>
      </c>
      <c r="G300" s="163"/>
      <c r="AB300" s="163"/>
    </row>
    <row r="301" spans="1:28" customHeight="1" ht="17.25" s="180" customFormat="1">
      <c r="A301" s="261" t="s">
        <v>1394</v>
      </c>
      <c r="B301" s="273" t="s">
        <v>308</v>
      </c>
      <c r="C301" s="274" t="s">
        <v>219</v>
      </c>
      <c r="D301" s="264">
        <v>596000</v>
      </c>
      <c r="E301" s="265">
        <v>1</v>
      </c>
      <c r="F301" s="264">
        <v>596000</v>
      </c>
      <c r="G301" s="163"/>
      <c r="AB301" s="163"/>
    </row>
    <row r="302" spans="1:28" customHeight="1" ht="17.25" s="180" customFormat="1">
      <c r="A302" s="261" t="s">
        <v>1394</v>
      </c>
      <c r="B302" s="273" t="s">
        <v>310</v>
      </c>
      <c r="C302" s="274" t="s">
        <v>311</v>
      </c>
      <c r="D302" s="270">
        <v>596000</v>
      </c>
      <c r="E302" s="271">
        <v>1</v>
      </c>
      <c r="F302" s="264">
        <v>596000</v>
      </c>
      <c r="G302" s="163"/>
      <c r="AB302" s="163"/>
    </row>
    <row r="303" spans="1:28" customHeight="1" ht="17.25" s="180" customFormat="1">
      <c r="A303" s="261" t="s">
        <v>1394</v>
      </c>
      <c r="B303" s="273" t="s">
        <v>313</v>
      </c>
      <c r="C303" s="274" t="s">
        <v>311</v>
      </c>
      <c r="D303" s="264">
        <v>596000</v>
      </c>
      <c r="E303" s="265">
        <v>1</v>
      </c>
      <c r="F303" s="264">
        <v>596000</v>
      </c>
      <c r="G303" s="163"/>
      <c r="AB303" s="163"/>
    </row>
    <row r="304" spans="1:28" customHeight="1" ht="17.25" s="180" customFormat="1">
      <c r="A304" s="261" t="s">
        <v>1394</v>
      </c>
      <c r="B304" s="273" t="s">
        <v>315</v>
      </c>
      <c r="C304" s="274" t="s">
        <v>311</v>
      </c>
      <c r="D304" s="264">
        <v>596000</v>
      </c>
      <c r="E304" s="265">
        <v>1</v>
      </c>
      <c r="F304" s="264">
        <v>596000</v>
      </c>
      <c r="G304" s="163"/>
      <c r="AB304" s="163"/>
    </row>
    <row r="305" spans="1:28" customHeight="1" ht="17.25" s="180" customFormat="1">
      <c r="A305" s="261" t="s">
        <v>1394</v>
      </c>
      <c r="B305" s="273" t="s">
        <v>315</v>
      </c>
      <c r="C305" s="274" t="s">
        <v>311</v>
      </c>
      <c r="D305" s="270">
        <v>596000</v>
      </c>
      <c r="E305" s="271">
        <v>1</v>
      </c>
      <c r="F305" s="264">
        <v>596000</v>
      </c>
      <c r="G305" s="163"/>
      <c r="AB305" s="163"/>
    </row>
    <row r="306" spans="1:28" customHeight="1" ht="17.25" s="180" customFormat="1">
      <c r="A306" s="261" t="s">
        <v>1394</v>
      </c>
      <c r="B306" s="273" t="s">
        <v>222</v>
      </c>
      <c r="C306" s="274" t="s">
        <v>311</v>
      </c>
      <c r="D306" s="264">
        <v>596000</v>
      </c>
      <c r="E306" s="265">
        <v>1</v>
      </c>
      <c r="F306" s="264">
        <v>596000</v>
      </c>
      <c r="G306" s="163"/>
      <c r="AB306" s="163"/>
    </row>
    <row r="307" spans="1:28" customHeight="1" ht="17.25" s="180" customFormat="1">
      <c r="A307" s="261" t="s">
        <v>1394</v>
      </c>
      <c r="B307" s="273" t="s">
        <v>318</v>
      </c>
      <c r="C307" s="274" t="s">
        <v>311</v>
      </c>
      <c r="D307" s="264">
        <v>596000</v>
      </c>
      <c r="E307" s="265">
        <v>1</v>
      </c>
      <c r="F307" s="264">
        <v>596000</v>
      </c>
      <c r="G307" s="163"/>
      <c r="AB307" s="163"/>
    </row>
    <row r="308" spans="1:28" customHeight="1" ht="17.25" s="180" customFormat="1">
      <c r="A308" s="261" t="s">
        <v>1394</v>
      </c>
      <c r="B308" s="273" t="s">
        <v>320</v>
      </c>
      <c r="C308" s="274" t="s">
        <v>311</v>
      </c>
      <c r="D308" s="270">
        <v>596000</v>
      </c>
      <c r="E308" s="271">
        <v>1</v>
      </c>
      <c r="F308" s="264">
        <v>596000</v>
      </c>
      <c r="G308" s="163"/>
      <c r="AB308" s="163"/>
    </row>
    <row r="309" spans="1:28" customHeight="1" ht="17.25" s="180" customFormat="1">
      <c r="A309" s="261" t="s">
        <v>1394</v>
      </c>
      <c r="B309" s="273" t="s">
        <v>321</v>
      </c>
      <c r="C309" s="274" t="s">
        <v>311</v>
      </c>
      <c r="D309" s="264">
        <v>596000</v>
      </c>
      <c r="E309" s="265">
        <v>1</v>
      </c>
      <c r="F309" s="264">
        <v>596000</v>
      </c>
      <c r="G309" s="163"/>
      <c r="AB309" s="163"/>
    </row>
    <row r="310" spans="1:28" customHeight="1" ht="17.25" s="180" customFormat="1">
      <c r="A310" s="261" t="s">
        <v>1394</v>
      </c>
      <c r="B310" s="273" t="s">
        <v>149</v>
      </c>
      <c r="C310" s="274" t="s">
        <v>311</v>
      </c>
      <c r="D310" s="264">
        <v>596000</v>
      </c>
      <c r="E310" s="265">
        <v>1</v>
      </c>
      <c r="F310" s="264">
        <v>596000</v>
      </c>
      <c r="G310" s="163"/>
      <c r="AB310" s="163"/>
    </row>
    <row r="311" spans="1:28" customHeight="1" ht="17.25" s="180" customFormat="1">
      <c r="A311" s="261" t="s">
        <v>1394</v>
      </c>
      <c r="B311" s="273" t="s">
        <v>325</v>
      </c>
      <c r="C311" s="274" t="s">
        <v>311</v>
      </c>
      <c r="D311" s="270">
        <v>596000</v>
      </c>
      <c r="E311" s="271">
        <v>1</v>
      </c>
      <c r="F311" s="264">
        <v>596000</v>
      </c>
      <c r="G311" s="163"/>
      <c r="AB311" s="163"/>
    </row>
    <row r="312" spans="1:28" customHeight="1" ht="17.25" s="180" customFormat="1">
      <c r="A312" s="261" t="s">
        <v>1394</v>
      </c>
      <c r="B312" s="273" t="s">
        <v>251</v>
      </c>
      <c r="C312" s="274" t="s">
        <v>311</v>
      </c>
      <c r="D312" s="264">
        <v>596000</v>
      </c>
      <c r="E312" s="265">
        <v>1</v>
      </c>
      <c r="F312" s="264">
        <v>596000</v>
      </c>
      <c r="G312" s="163"/>
      <c r="AB312" s="163"/>
    </row>
    <row r="313" spans="1:28" customHeight="1" ht="17.25" s="180" customFormat="1">
      <c r="A313" s="261" t="s">
        <v>1394</v>
      </c>
      <c r="B313" s="273" t="s">
        <v>67</v>
      </c>
      <c r="C313" s="274" t="s">
        <v>311</v>
      </c>
      <c r="D313" s="264">
        <v>596000</v>
      </c>
      <c r="E313" s="265">
        <v>1</v>
      </c>
      <c r="F313" s="264">
        <v>596000</v>
      </c>
      <c r="G313" s="163"/>
      <c r="AB313" s="163"/>
    </row>
    <row r="314" spans="1:28" customHeight="1" ht="17.25" s="180" customFormat="1">
      <c r="A314" s="261" t="s">
        <v>1394</v>
      </c>
      <c r="B314" s="273" t="s">
        <v>329</v>
      </c>
      <c r="C314" s="274" t="s">
        <v>311</v>
      </c>
      <c r="D314" s="270">
        <v>596000</v>
      </c>
      <c r="E314" s="271">
        <v>1</v>
      </c>
      <c r="F314" s="264">
        <v>596000</v>
      </c>
      <c r="G314" s="163"/>
      <c r="AB314" s="163"/>
    </row>
    <row r="315" spans="1:28" customHeight="1" ht="17.25" s="180" customFormat="1">
      <c r="A315" s="261" t="s">
        <v>1394</v>
      </c>
      <c r="B315" s="273" t="s">
        <v>331</v>
      </c>
      <c r="C315" s="274" t="s">
        <v>311</v>
      </c>
      <c r="D315" s="264">
        <v>596000</v>
      </c>
      <c r="E315" s="265">
        <v>1</v>
      </c>
      <c r="F315" s="264">
        <v>596000</v>
      </c>
      <c r="G315" s="163"/>
      <c r="AB315" s="163"/>
    </row>
    <row r="316" spans="1:28" customHeight="1" ht="17.25" s="180" customFormat="1">
      <c r="A316" s="261" t="s">
        <v>1394</v>
      </c>
      <c r="B316" s="273" t="s">
        <v>333</v>
      </c>
      <c r="C316" s="274" t="s">
        <v>311</v>
      </c>
      <c r="D316" s="264">
        <v>596000</v>
      </c>
      <c r="E316" s="265">
        <v>1</v>
      </c>
      <c r="F316" s="264">
        <v>596000</v>
      </c>
      <c r="G316" s="163"/>
      <c r="AB316" s="163"/>
    </row>
    <row r="317" spans="1:28" customHeight="1" ht="17.25" s="180" customFormat="1">
      <c r="A317" s="261" t="s">
        <v>1394</v>
      </c>
      <c r="B317" s="273" t="s">
        <v>336</v>
      </c>
      <c r="C317" s="274" t="s">
        <v>311</v>
      </c>
      <c r="D317" s="270">
        <v>596000</v>
      </c>
      <c r="E317" s="271">
        <v>1</v>
      </c>
      <c r="F317" s="264">
        <v>596000</v>
      </c>
      <c r="G317" s="163"/>
      <c r="AB317" s="163"/>
    </row>
    <row r="318" spans="1:28" customHeight="1" ht="17.25" s="180" customFormat="1">
      <c r="A318" s="261" t="s">
        <v>1394</v>
      </c>
      <c r="B318" s="273" t="s">
        <v>338</v>
      </c>
      <c r="C318" s="274" t="s">
        <v>311</v>
      </c>
      <c r="D318" s="264">
        <v>596000</v>
      </c>
      <c r="E318" s="265">
        <v>1</v>
      </c>
      <c r="F318" s="264">
        <v>596000</v>
      </c>
      <c r="G318" s="163"/>
      <c r="AB318" s="163"/>
    </row>
    <row r="319" spans="1:28" customHeight="1" ht="17.25" s="180" customFormat="1">
      <c r="A319" s="261" t="s">
        <v>1394</v>
      </c>
      <c r="B319" s="273" t="s">
        <v>340</v>
      </c>
      <c r="C319" s="274" t="s">
        <v>311</v>
      </c>
      <c r="D319" s="264">
        <v>596000</v>
      </c>
      <c r="E319" s="265">
        <v>1</v>
      </c>
      <c r="F319" s="264">
        <v>596000</v>
      </c>
      <c r="G319" s="163"/>
      <c r="AB319" s="163"/>
    </row>
    <row r="320" spans="1:28" customHeight="1" ht="17.25" s="180" customFormat="1">
      <c r="A320" s="261" t="s">
        <v>1394</v>
      </c>
      <c r="B320" s="273" t="s">
        <v>264</v>
      </c>
      <c r="C320" s="274" t="s">
        <v>311</v>
      </c>
      <c r="D320" s="270">
        <v>596000</v>
      </c>
      <c r="E320" s="271">
        <v>1</v>
      </c>
      <c r="F320" s="264">
        <v>596000</v>
      </c>
      <c r="G320" s="163"/>
      <c r="AB320" s="163"/>
    </row>
    <row r="321" spans="1:28" customHeight="1" ht="17.25" s="180" customFormat="1">
      <c r="A321" s="261" t="s">
        <v>1394</v>
      </c>
      <c r="B321" s="273" t="s">
        <v>343</v>
      </c>
      <c r="C321" s="274" t="s">
        <v>311</v>
      </c>
      <c r="D321" s="264">
        <v>596000</v>
      </c>
      <c r="E321" s="265">
        <v>1</v>
      </c>
      <c r="F321" s="264">
        <v>596000</v>
      </c>
      <c r="G321" s="163"/>
      <c r="AB321" s="163"/>
    </row>
    <row r="322" spans="1:28" customHeight="1" ht="17.25" s="180" customFormat="1">
      <c r="A322" s="261" t="s">
        <v>1394</v>
      </c>
      <c r="B322" s="273" t="s">
        <v>345</v>
      </c>
      <c r="C322" s="274" t="s">
        <v>311</v>
      </c>
      <c r="D322" s="264">
        <v>596000</v>
      </c>
      <c r="E322" s="265">
        <v>1</v>
      </c>
      <c r="F322" s="264">
        <v>596000</v>
      </c>
      <c r="G322" s="163"/>
      <c r="AB322" s="163"/>
    </row>
    <row r="323" spans="1:28" customHeight="1" ht="17.25" s="180" customFormat="1">
      <c r="A323" s="261" t="s">
        <v>1394</v>
      </c>
      <c r="B323" s="273" t="s">
        <v>347</v>
      </c>
      <c r="C323" s="274" t="s">
        <v>311</v>
      </c>
      <c r="D323" s="270">
        <v>596000</v>
      </c>
      <c r="E323" s="271">
        <v>1</v>
      </c>
      <c r="F323" s="264">
        <v>596000</v>
      </c>
      <c r="G323" s="163"/>
      <c r="AB323" s="163"/>
    </row>
    <row r="324" spans="1:28" customHeight="1" ht="17.25" s="180" customFormat="1">
      <c r="A324" s="261" t="s">
        <v>1394</v>
      </c>
      <c r="B324" s="273" t="s">
        <v>350</v>
      </c>
      <c r="C324" s="274" t="s">
        <v>311</v>
      </c>
      <c r="D324" s="264">
        <v>596000</v>
      </c>
      <c r="E324" s="265">
        <v>1</v>
      </c>
      <c r="F324" s="264">
        <v>596000</v>
      </c>
      <c r="G324" s="163"/>
      <c r="AB324" s="163"/>
    </row>
    <row r="325" spans="1:28" customHeight="1" ht="17.25" s="180" customFormat="1">
      <c r="A325" s="261" t="s">
        <v>1394</v>
      </c>
      <c r="B325" s="273" t="s">
        <v>353</v>
      </c>
      <c r="C325" s="274" t="s">
        <v>311</v>
      </c>
      <c r="D325" s="264">
        <v>596000</v>
      </c>
      <c r="E325" s="265">
        <v>1</v>
      </c>
      <c r="F325" s="264">
        <v>596000</v>
      </c>
      <c r="G325" s="163"/>
      <c r="AB325" s="163"/>
    </row>
    <row r="326" spans="1:28" customHeight="1" ht="17.25" s="180" customFormat="1">
      <c r="A326" s="261" t="s">
        <v>1394</v>
      </c>
      <c r="B326" s="273" t="s">
        <v>355</v>
      </c>
      <c r="C326" s="274" t="s">
        <v>311</v>
      </c>
      <c r="D326" s="270">
        <v>596000</v>
      </c>
      <c r="E326" s="271">
        <v>1</v>
      </c>
      <c r="F326" s="264">
        <v>596000</v>
      </c>
      <c r="G326" s="163"/>
      <c r="AB326" s="163"/>
    </row>
    <row r="327" spans="1:28" customHeight="1" ht="17.25" s="180" customFormat="1">
      <c r="A327" s="261" t="s">
        <v>1394</v>
      </c>
      <c r="B327" s="273" t="s">
        <v>357</v>
      </c>
      <c r="C327" s="274" t="s">
        <v>311</v>
      </c>
      <c r="D327" s="264">
        <v>596000</v>
      </c>
      <c r="E327" s="265">
        <v>1</v>
      </c>
      <c r="F327" s="264">
        <v>596000</v>
      </c>
      <c r="G327" s="163"/>
      <c r="AB327" s="163"/>
    </row>
    <row r="328" spans="1:28" customHeight="1" ht="17.25" s="180" customFormat="1">
      <c r="A328" s="261" t="s">
        <v>1394</v>
      </c>
      <c r="B328" s="273" t="s">
        <v>360</v>
      </c>
      <c r="C328" s="274" t="s">
        <v>311</v>
      </c>
      <c r="D328" s="264">
        <v>596000</v>
      </c>
      <c r="E328" s="265">
        <v>1</v>
      </c>
      <c r="F328" s="264">
        <v>596000</v>
      </c>
      <c r="G328" s="163"/>
      <c r="AB328" s="163"/>
    </row>
    <row r="329" spans="1:28" customHeight="1" ht="17.25" s="180" customFormat="1">
      <c r="A329" s="261" t="s">
        <v>1394</v>
      </c>
      <c r="B329" s="273" t="s">
        <v>363</v>
      </c>
      <c r="C329" s="274" t="s">
        <v>311</v>
      </c>
      <c r="D329" s="270">
        <v>596000</v>
      </c>
      <c r="E329" s="271">
        <v>1</v>
      </c>
      <c r="F329" s="264">
        <v>596000</v>
      </c>
      <c r="G329" s="163"/>
      <c r="AB329" s="163"/>
    </row>
    <row r="330" spans="1:28" customHeight="1" ht="17.25" s="180" customFormat="1">
      <c r="A330" s="261" t="s">
        <v>1394</v>
      </c>
      <c r="B330" s="273" t="s">
        <v>365</v>
      </c>
      <c r="C330" s="274" t="s">
        <v>311</v>
      </c>
      <c r="D330" s="264">
        <v>596000</v>
      </c>
      <c r="E330" s="265">
        <v>1</v>
      </c>
      <c r="F330" s="264">
        <v>596000</v>
      </c>
      <c r="G330" s="163"/>
      <c r="AB330" s="163"/>
    </row>
    <row r="331" spans="1:28" customHeight="1" ht="17.25" s="180" customFormat="1">
      <c r="A331" s="261" t="s">
        <v>1394</v>
      </c>
      <c r="B331" s="273" t="s">
        <v>98</v>
      </c>
      <c r="C331" s="274" t="s">
        <v>311</v>
      </c>
      <c r="D331" s="264">
        <v>596000</v>
      </c>
      <c r="E331" s="265">
        <v>1</v>
      </c>
      <c r="F331" s="264">
        <v>596000</v>
      </c>
      <c r="G331" s="163"/>
      <c r="AB331" s="163"/>
    </row>
    <row r="332" spans="1:28" customHeight="1" ht="17.25" s="180" customFormat="1">
      <c r="A332" s="261" t="s">
        <v>1394</v>
      </c>
      <c r="B332" s="273" t="s">
        <v>368</v>
      </c>
      <c r="C332" s="274" t="s">
        <v>311</v>
      </c>
      <c r="D332" s="270">
        <v>596000</v>
      </c>
      <c r="E332" s="271">
        <v>1</v>
      </c>
      <c r="F332" s="264">
        <v>596000</v>
      </c>
      <c r="G332" s="163"/>
      <c r="AB332" s="163"/>
    </row>
    <row r="333" spans="1:28" customHeight="1" ht="17.25" s="180" customFormat="1">
      <c r="A333" s="261" t="s">
        <v>1394</v>
      </c>
      <c r="B333" s="273" t="s">
        <v>370</v>
      </c>
      <c r="C333" s="274" t="s">
        <v>311</v>
      </c>
      <c r="D333" s="264">
        <v>596000</v>
      </c>
      <c r="E333" s="265">
        <v>1</v>
      </c>
      <c r="F333" s="264">
        <v>596000</v>
      </c>
      <c r="G333" s="163"/>
      <c r="AB333" s="163"/>
    </row>
    <row r="334" spans="1:28" customHeight="1" ht="17.25" s="180" customFormat="1">
      <c r="A334" s="261" t="s">
        <v>1394</v>
      </c>
      <c r="B334" s="273" t="s">
        <v>373</v>
      </c>
      <c r="C334" s="274" t="s">
        <v>311</v>
      </c>
      <c r="D334" s="264">
        <v>596000</v>
      </c>
      <c r="E334" s="265">
        <v>1</v>
      </c>
      <c r="F334" s="264">
        <v>596000</v>
      </c>
      <c r="G334" s="163"/>
      <c r="AB334" s="163"/>
    </row>
    <row r="335" spans="1:28" customHeight="1" ht="17.25" s="180" customFormat="1">
      <c r="A335" s="261" t="s">
        <v>1394</v>
      </c>
      <c r="B335" s="273" t="s">
        <v>375</v>
      </c>
      <c r="C335" s="274" t="s">
        <v>311</v>
      </c>
      <c r="D335" s="270">
        <v>596000</v>
      </c>
      <c r="E335" s="271">
        <v>1</v>
      </c>
      <c r="F335" s="264">
        <v>596000</v>
      </c>
      <c r="G335" s="163"/>
      <c r="AB335" s="163"/>
    </row>
    <row r="336" spans="1:28" customHeight="1" ht="17.25" s="180" customFormat="1">
      <c r="A336" s="261" t="s">
        <v>1394</v>
      </c>
      <c r="B336" s="273" t="s">
        <v>378</v>
      </c>
      <c r="C336" s="274" t="s">
        <v>311</v>
      </c>
      <c r="D336" s="264">
        <v>596000</v>
      </c>
      <c r="E336" s="265">
        <v>1</v>
      </c>
      <c r="F336" s="264">
        <v>596000</v>
      </c>
      <c r="G336" s="163"/>
      <c r="AB336" s="163"/>
    </row>
    <row r="337" spans="1:28" customHeight="1" ht="17.25" s="180" customFormat="1">
      <c r="A337" s="261" t="s">
        <v>1394</v>
      </c>
      <c r="B337" s="273" t="s">
        <v>380</v>
      </c>
      <c r="C337" s="274" t="s">
        <v>311</v>
      </c>
      <c r="D337" s="264">
        <v>596000</v>
      </c>
      <c r="E337" s="265">
        <v>1</v>
      </c>
      <c r="F337" s="264">
        <v>596000</v>
      </c>
      <c r="G337" s="163"/>
      <c r="AB337" s="163"/>
    </row>
    <row r="338" spans="1:28" customHeight="1" ht="17.25" s="180" customFormat="1">
      <c r="A338" s="261" t="s">
        <v>1394</v>
      </c>
      <c r="B338" s="273" t="s">
        <v>381</v>
      </c>
      <c r="C338" s="274" t="s">
        <v>311</v>
      </c>
      <c r="D338" s="270">
        <v>596000</v>
      </c>
      <c r="E338" s="271">
        <v>1</v>
      </c>
      <c r="F338" s="264">
        <v>596000</v>
      </c>
      <c r="G338" s="163"/>
      <c r="AB338" s="163"/>
    </row>
    <row r="339" spans="1:28" customHeight="1" ht="17.25" s="180" customFormat="1">
      <c r="A339" s="261" t="s">
        <v>1394</v>
      </c>
      <c r="B339" s="273" t="s">
        <v>383</v>
      </c>
      <c r="C339" s="274" t="s">
        <v>311</v>
      </c>
      <c r="D339" s="264">
        <v>596000</v>
      </c>
      <c r="E339" s="265">
        <v>1</v>
      </c>
      <c r="F339" s="264">
        <v>596000</v>
      </c>
      <c r="G339" s="163"/>
      <c r="AB339" s="163"/>
    </row>
    <row r="340" spans="1:28" customHeight="1" ht="17.25" s="180" customFormat="1">
      <c r="A340" s="261" t="s">
        <v>1394</v>
      </c>
      <c r="B340" s="273" t="s">
        <v>386</v>
      </c>
      <c r="C340" s="274" t="s">
        <v>311</v>
      </c>
      <c r="D340" s="264">
        <v>596000</v>
      </c>
      <c r="E340" s="265">
        <v>1</v>
      </c>
      <c r="F340" s="264">
        <v>596000</v>
      </c>
      <c r="G340" s="163"/>
      <c r="AB340" s="163"/>
    </row>
    <row r="341" spans="1:28" customHeight="1" ht="17.25" s="180" customFormat="1">
      <c r="A341" s="261" t="s">
        <v>1394</v>
      </c>
      <c r="B341" s="273" t="s">
        <v>388</v>
      </c>
      <c r="C341" s="274" t="s">
        <v>311</v>
      </c>
      <c r="D341" s="270">
        <v>596000</v>
      </c>
      <c r="E341" s="271">
        <v>1</v>
      </c>
      <c r="F341" s="264">
        <v>596000</v>
      </c>
      <c r="G341" s="163"/>
      <c r="AB341" s="163"/>
    </row>
    <row r="342" spans="1:28" customHeight="1" ht="17.25" s="180" customFormat="1">
      <c r="A342" s="261" t="s">
        <v>1394</v>
      </c>
      <c r="B342" s="273" t="s">
        <v>390</v>
      </c>
      <c r="C342" s="274" t="s">
        <v>311</v>
      </c>
      <c r="D342" s="264">
        <v>596000</v>
      </c>
      <c r="E342" s="265">
        <v>1</v>
      </c>
      <c r="F342" s="264">
        <v>596000</v>
      </c>
      <c r="G342" s="163"/>
      <c r="AB342" s="163"/>
    </row>
    <row r="343" spans="1:28" customHeight="1" ht="17.25" s="180" customFormat="1">
      <c r="A343" s="261" t="s">
        <v>1394</v>
      </c>
      <c r="B343" s="273" t="s">
        <v>391</v>
      </c>
      <c r="C343" s="274" t="s">
        <v>311</v>
      </c>
      <c r="D343" s="264">
        <v>596000</v>
      </c>
      <c r="E343" s="265">
        <v>1</v>
      </c>
      <c r="F343" s="264">
        <v>596000</v>
      </c>
      <c r="G343" s="163"/>
      <c r="AB343" s="163"/>
    </row>
    <row r="344" spans="1:28" customHeight="1" ht="17.25" s="180" customFormat="1">
      <c r="A344" s="261" t="s">
        <v>1394</v>
      </c>
      <c r="B344" s="273" t="s">
        <v>394</v>
      </c>
      <c r="C344" s="274" t="s">
        <v>311</v>
      </c>
      <c r="D344" s="270">
        <v>596000</v>
      </c>
      <c r="E344" s="271">
        <v>1</v>
      </c>
      <c r="F344" s="264">
        <v>596000</v>
      </c>
      <c r="G344" s="163"/>
      <c r="AB344" s="163"/>
    </row>
    <row r="345" spans="1:28" customHeight="1" ht="17.25" s="180" customFormat="1">
      <c r="A345" s="261" t="s">
        <v>1394</v>
      </c>
      <c r="B345" s="273" t="s">
        <v>397</v>
      </c>
      <c r="C345" s="274" t="s">
        <v>311</v>
      </c>
      <c r="D345" s="264">
        <v>596000</v>
      </c>
      <c r="E345" s="265">
        <v>1</v>
      </c>
      <c r="F345" s="264">
        <v>596000</v>
      </c>
      <c r="G345" s="163"/>
      <c r="AB345" s="163"/>
    </row>
    <row r="346" spans="1:28" customHeight="1" ht="17.25" s="180" customFormat="1">
      <c r="A346" s="261" t="s">
        <v>1394</v>
      </c>
      <c r="B346" s="273" t="s">
        <v>399</v>
      </c>
      <c r="C346" s="274" t="s">
        <v>311</v>
      </c>
      <c r="D346" s="264">
        <v>596000</v>
      </c>
      <c r="E346" s="265">
        <v>1</v>
      </c>
      <c r="F346" s="264">
        <v>596000</v>
      </c>
      <c r="G346" s="163"/>
      <c r="AB346" s="163"/>
    </row>
    <row r="347" spans="1:28" customHeight="1" ht="17.25" s="180" customFormat="1">
      <c r="A347" s="261" t="s">
        <v>1394</v>
      </c>
      <c r="B347" s="276" t="s">
        <v>400</v>
      </c>
      <c r="C347" s="274" t="s">
        <v>401</v>
      </c>
      <c r="D347" s="270">
        <v>596000</v>
      </c>
      <c r="E347" s="271">
        <v>1</v>
      </c>
      <c r="F347" s="264">
        <v>596000</v>
      </c>
      <c r="G347" s="163"/>
      <c r="AB347" s="163"/>
    </row>
    <row r="348" spans="1:28" customHeight="1" ht="17.25" s="180" customFormat="1">
      <c r="A348" s="261" t="s">
        <v>1394</v>
      </c>
      <c r="B348" s="276" t="s">
        <v>403</v>
      </c>
      <c r="C348" s="274" t="s">
        <v>401</v>
      </c>
      <c r="D348" s="264">
        <v>596000</v>
      </c>
      <c r="E348" s="265">
        <v>1</v>
      </c>
      <c r="F348" s="264">
        <v>596000</v>
      </c>
      <c r="G348" s="163"/>
      <c r="AB348" s="163"/>
    </row>
    <row r="349" spans="1:28" customHeight="1" ht="17.25" s="180" customFormat="1">
      <c r="A349" s="261" t="s">
        <v>1394</v>
      </c>
      <c r="B349" s="276" t="s">
        <v>406</v>
      </c>
      <c r="C349" s="274" t="s">
        <v>401</v>
      </c>
      <c r="D349" s="264">
        <v>596000</v>
      </c>
      <c r="E349" s="265">
        <v>1</v>
      </c>
      <c r="F349" s="264">
        <v>596000</v>
      </c>
      <c r="G349" s="163"/>
      <c r="AB349" s="163"/>
    </row>
    <row r="350" spans="1:28" customHeight="1" ht="17.25" s="180" customFormat="1">
      <c r="A350" s="261" t="s">
        <v>1394</v>
      </c>
      <c r="B350" s="276" t="s">
        <v>320</v>
      </c>
      <c r="C350" s="274" t="s">
        <v>401</v>
      </c>
      <c r="D350" s="270">
        <v>596000</v>
      </c>
      <c r="E350" s="271">
        <v>1</v>
      </c>
      <c r="F350" s="264">
        <v>596000</v>
      </c>
      <c r="G350" s="163"/>
      <c r="AB350" s="163"/>
    </row>
    <row r="351" spans="1:28" customHeight="1" ht="17.25" s="180" customFormat="1">
      <c r="A351" s="261" t="s">
        <v>1394</v>
      </c>
      <c r="B351" s="276" t="s">
        <v>410</v>
      </c>
      <c r="C351" s="274" t="s">
        <v>401</v>
      </c>
      <c r="D351" s="264">
        <v>596000</v>
      </c>
      <c r="E351" s="265">
        <v>1</v>
      </c>
      <c r="F351" s="264">
        <v>596000</v>
      </c>
      <c r="G351" s="163"/>
      <c r="AB351" s="163"/>
    </row>
    <row r="352" spans="1:28" customHeight="1" ht="17.25" s="180" customFormat="1">
      <c r="A352" s="261" t="s">
        <v>1394</v>
      </c>
      <c r="B352" s="276" t="s">
        <v>412</v>
      </c>
      <c r="C352" s="274" t="s">
        <v>401</v>
      </c>
      <c r="D352" s="264">
        <v>596000</v>
      </c>
      <c r="E352" s="265">
        <v>1</v>
      </c>
      <c r="F352" s="264">
        <v>596000</v>
      </c>
      <c r="G352" s="163"/>
      <c r="AB352" s="163"/>
    </row>
    <row r="353" spans="1:28" customHeight="1" ht="17.25" s="180" customFormat="1">
      <c r="A353" s="261" t="s">
        <v>1394</v>
      </c>
      <c r="B353" s="276" t="s">
        <v>415</v>
      </c>
      <c r="C353" s="274" t="s">
        <v>401</v>
      </c>
      <c r="D353" s="270">
        <v>596000</v>
      </c>
      <c r="E353" s="271">
        <v>1</v>
      </c>
      <c r="F353" s="264">
        <v>596000</v>
      </c>
      <c r="G353" s="163"/>
      <c r="AB353" s="163"/>
    </row>
    <row r="354" spans="1:28" customHeight="1" ht="17.25" s="180" customFormat="1">
      <c r="A354" s="261" t="s">
        <v>1394</v>
      </c>
      <c r="B354" s="276" t="s">
        <v>418</v>
      </c>
      <c r="C354" s="274" t="s">
        <v>401</v>
      </c>
      <c r="D354" s="264">
        <v>596000</v>
      </c>
      <c r="E354" s="265">
        <v>1</v>
      </c>
      <c r="F354" s="264">
        <v>596000</v>
      </c>
      <c r="G354" s="163"/>
      <c r="AB354" s="163"/>
    </row>
    <row r="355" spans="1:28" customHeight="1" ht="17.25" s="180" customFormat="1">
      <c r="A355" s="261" t="s">
        <v>1394</v>
      </c>
      <c r="B355" s="276" t="s">
        <v>421</v>
      </c>
      <c r="C355" s="274" t="s">
        <v>401</v>
      </c>
      <c r="D355" s="264">
        <v>596000</v>
      </c>
      <c r="E355" s="265">
        <v>1</v>
      </c>
      <c r="F355" s="264">
        <v>596000</v>
      </c>
      <c r="G355" s="163"/>
      <c r="AB355" s="163"/>
    </row>
    <row r="356" spans="1:28" customHeight="1" ht="17.25" s="180" customFormat="1">
      <c r="A356" s="261" t="s">
        <v>1394</v>
      </c>
      <c r="B356" s="276" t="s">
        <v>424</v>
      </c>
      <c r="C356" s="274" t="s">
        <v>401</v>
      </c>
      <c r="D356" s="270">
        <v>596000</v>
      </c>
      <c r="E356" s="271">
        <v>1</v>
      </c>
      <c r="F356" s="264">
        <v>596000</v>
      </c>
      <c r="G356" s="163"/>
      <c r="AB356" s="163"/>
    </row>
    <row r="357" spans="1:28" customHeight="1" ht="17.25" s="180" customFormat="1">
      <c r="A357" s="261" t="s">
        <v>1394</v>
      </c>
      <c r="B357" s="276" t="s">
        <v>427</v>
      </c>
      <c r="C357" s="274" t="s">
        <v>401</v>
      </c>
      <c r="D357" s="264">
        <v>596000</v>
      </c>
      <c r="E357" s="265">
        <v>1</v>
      </c>
      <c r="F357" s="264">
        <v>596000</v>
      </c>
      <c r="G357" s="163"/>
      <c r="AB357" s="163"/>
    </row>
    <row r="358" spans="1:28" customHeight="1" ht="17.25" s="180" customFormat="1">
      <c r="A358" s="261" t="s">
        <v>1394</v>
      </c>
      <c r="B358" s="276" t="s">
        <v>430</v>
      </c>
      <c r="C358" s="274" t="s">
        <v>401</v>
      </c>
      <c r="D358" s="264">
        <v>596000</v>
      </c>
      <c r="E358" s="265">
        <v>1</v>
      </c>
      <c r="F358" s="264">
        <v>596000</v>
      </c>
      <c r="G358" s="163"/>
      <c r="AB358" s="163"/>
    </row>
    <row r="359" spans="1:28" customHeight="1" ht="17.25" s="180" customFormat="1">
      <c r="A359" s="261" t="s">
        <v>1394</v>
      </c>
      <c r="B359" s="276" t="s">
        <v>431</v>
      </c>
      <c r="C359" s="274" t="s">
        <v>401</v>
      </c>
      <c r="D359" s="270">
        <v>596000</v>
      </c>
      <c r="E359" s="271">
        <v>1</v>
      </c>
      <c r="F359" s="264">
        <v>596000</v>
      </c>
      <c r="G359" s="163"/>
      <c r="AB359" s="163"/>
    </row>
    <row r="360" spans="1:28" customHeight="1" ht="17.25" s="180" customFormat="1">
      <c r="A360" s="261" t="s">
        <v>1394</v>
      </c>
      <c r="B360" s="276" t="s">
        <v>434</v>
      </c>
      <c r="C360" s="274" t="s">
        <v>401</v>
      </c>
      <c r="D360" s="264">
        <v>596000</v>
      </c>
      <c r="E360" s="265">
        <v>1</v>
      </c>
      <c r="F360" s="264">
        <v>596000</v>
      </c>
      <c r="G360" s="163"/>
      <c r="AB360" s="163"/>
    </row>
    <row r="361" spans="1:28" customHeight="1" ht="17.25" s="180" customFormat="1">
      <c r="A361" s="261" t="s">
        <v>1394</v>
      </c>
      <c r="B361" s="276" t="s">
        <v>437</v>
      </c>
      <c r="C361" s="274" t="s">
        <v>401</v>
      </c>
      <c r="D361" s="264">
        <v>596000</v>
      </c>
      <c r="E361" s="265">
        <v>1</v>
      </c>
      <c r="F361" s="264">
        <v>596000</v>
      </c>
      <c r="G361" s="163"/>
      <c r="AB361" s="163"/>
    </row>
    <row r="362" spans="1:28" customHeight="1" ht="17.25" s="180" customFormat="1">
      <c r="A362" s="261" t="s">
        <v>1394</v>
      </c>
      <c r="B362" s="276" t="s">
        <v>346</v>
      </c>
      <c r="C362" s="274" t="s">
        <v>401</v>
      </c>
      <c r="D362" s="270">
        <v>596000</v>
      </c>
      <c r="E362" s="271">
        <v>1</v>
      </c>
      <c r="F362" s="264">
        <v>596000</v>
      </c>
      <c r="G362" s="163"/>
      <c r="AB362" s="163"/>
    </row>
    <row r="363" spans="1:28" customHeight="1" ht="17.25" s="180" customFormat="1">
      <c r="A363" s="261" t="s">
        <v>1394</v>
      </c>
      <c r="B363" s="276" t="s">
        <v>441</v>
      </c>
      <c r="C363" s="274" t="s">
        <v>401</v>
      </c>
      <c r="D363" s="264">
        <v>596000</v>
      </c>
      <c r="E363" s="265">
        <v>1</v>
      </c>
      <c r="F363" s="264">
        <v>596000</v>
      </c>
      <c r="G363" s="163"/>
      <c r="AB363" s="163"/>
    </row>
    <row r="364" spans="1:28" customHeight="1" ht="17.25" s="180" customFormat="1">
      <c r="A364" s="261" t="s">
        <v>1394</v>
      </c>
      <c r="B364" s="277" t="s">
        <v>444</v>
      </c>
      <c r="C364" s="274" t="s">
        <v>401</v>
      </c>
      <c r="D364" s="264">
        <v>596000</v>
      </c>
      <c r="E364" s="265">
        <v>1</v>
      </c>
      <c r="F364" s="264">
        <v>596000</v>
      </c>
      <c r="G364" s="163"/>
      <c r="AB364" s="163"/>
    </row>
    <row r="365" spans="1:28" customHeight="1" ht="17.25" s="180" customFormat="1">
      <c r="A365" s="261" t="s">
        <v>1394</v>
      </c>
      <c r="B365" s="276" t="s">
        <v>447</v>
      </c>
      <c r="C365" s="274" t="s">
        <v>401</v>
      </c>
      <c r="D365" s="270">
        <v>596000</v>
      </c>
      <c r="E365" s="271">
        <v>1</v>
      </c>
      <c r="F365" s="264">
        <v>596000</v>
      </c>
      <c r="G365" s="163"/>
      <c r="AB365" s="163"/>
    </row>
    <row r="366" spans="1:28" customHeight="1" ht="17.25" s="180" customFormat="1">
      <c r="A366" s="261" t="s">
        <v>1394</v>
      </c>
      <c r="B366" s="276" t="s">
        <v>449</v>
      </c>
      <c r="C366" s="274" t="s">
        <v>401</v>
      </c>
      <c r="D366" s="264">
        <v>596000</v>
      </c>
      <c r="E366" s="265">
        <v>1</v>
      </c>
      <c r="F366" s="264">
        <v>596000</v>
      </c>
      <c r="G366" s="163"/>
      <c r="AB366" s="163"/>
    </row>
    <row r="367" spans="1:28" customHeight="1" ht="17.25" s="180" customFormat="1">
      <c r="A367" s="261" t="s">
        <v>1394</v>
      </c>
      <c r="B367" s="276" t="s">
        <v>451</v>
      </c>
      <c r="C367" s="274" t="s">
        <v>401</v>
      </c>
      <c r="D367" s="264">
        <v>596000</v>
      </c>
      <c r="E367" s="265">
        <v>1</v>
      </c>
      <c r="F367" s="264">
        <v>596000</v>
      </c>
      <c r="G367" s="163"/>
      <c r="AB367" s="163"/>
    </row>
    <row r="368" spans="1:28" customHeight="1" ht="17.25" s="180" customFormat="1">
      <c r="A368" s="261" t="s">
        <v>1394</v>
      </c>
      <c r="B368" s="276" t="s">
        <v>453</v>
      </c>
      <c r="C368" s="274" t="s">
        <v>401</v>
      </c>
      <c r="D368" s="270">
        <v>596000</v>
      </c>
      <c r="E368" s="271">
        <v>1</v>
      </c>
      <c r="F368" s="264">
        <v>596000</v>
      </c>
      <c r="G368" s="163"/>
      <c r="AB368" s="163"/>
    </row>
    <row r="369" spans="1:28" customHeight="1" ht="17.25" s="180" customFormat="1">
      <c r="A369" s="261" t="s">
        <v>1394</v>
      </c>
      <c r="B369" s="276" t="s">
        <v>456</v>
      </c>
      <c r="C369" s="274" t="s">
        <v>401</v>
      </c>
      <c r="D369" s="264">
        <v>596000</v>
      </c>
      <c r="E369" s="265">
        <v>1</v>
      </c>
      <c r="F369" s="264">
        <v>596000</v>
      </c>
      <c r="G369" s="163"/>
      <c r="AB369" s="163"/>
    </row>
    <row r="370" spans="1:28" customHeight="1" ht="17.25" s="180" customFormat="1">
      <c r="A370" s="261" t="s">
        <v>1394</v>
      </c>
      <c r="B370" s="276" t="s">
        <v>458</v>
      </c>
      <c r="C370" s="274" t="s">
        <v>401</v>
      </c>
      <c r="D370" s="264">
        <v>596000</v>
      </c>
      <c r="E370" s="265">
        <v>1</v>
      </c>
      <c r="F370" s="264">
        <v>596000</v>
      </c>
      <c r="G370" s="163"/>
      <c r="AB370" s="163"/>
    </row>
    <row r="371" spans="1:28" customHeight="1" ht="17.25" s="180" customFormat="1">
      <c r="A371" s="261" t="s">
        <v>1394</v>
      </c>
      <c r="B371" s="276" t="s">
        <v>461</v>
      </c>
      <c r="C371" s="274" t="s">
        <v>401</v>
      </c>
      <c r="D371" s="270">
        <v>596000</v>
      </c>
      <c r="E371" s="271">
        <v>1</v>
      </c>
      <c r="F371" s="264">
        <v>596000</v>
      </c>
      <c r="G371" s="163"/>
      <c r="AB371" s="163"/>
    </row>
    <row r="372" spans="1:28" customHeight="1" ht="17.25" s="180" customFormat="1">
      <c r="A372" s="261" t="s">
        <v>1394</v>
      </c>
      <c r="B372" s="276" t="s">
        <v>463</v>
      </c>
      <c r="C372" s="274" t="s">
        <v>401</v>
      </c>
      <c r="D372" s="264">
        <v>596000</v>
      </c>
      <c r="E372" s="265">
        <v>1</v>
      </c>
      <c r="F372" s="264">
        <v>596000</v>
      </c>
      <c r="G372" s="163"/>
      <c r="AB372" s="163"/>
    </row>
    <row r="373" spans="1:28" customHeight="1" ht="17.25" s="180" customFormat="1">
      <c r="A373" s="261" t="s">
        <v>1394</v>
      </c>
      <c r="B373" s="276" t="s">
        <v>465</v>
      </c>
      <c r="C373" s="274" t="s">
        <v>401</v>
      </c>
      <c r="D373" s="264">
        <v>596000</v>
      </c>
      <c r="E373" s="265">
        <v>1</v>
      </c>
      <c r="F373" s="264">
        <v>596000</v>
      </c>
      <c r="G373" s="163"/>
      <c r="AB373" s="163"/>
    </row>
    <row r="374" spans="1:28" customHeight="1" ht="17.25" s="180" customFormat="1">
      <c r="A374" s="261" t="s">
        <v>1394</v>
      </c>
      <c r="B374" s="276" t="s">
        <v>468</v>
      </c>
      <c r="C374" s="274" t="s">
        <v>401</v>
      </c>
      <c r="D374" s="264">
        <v>596000</v>
      </c>
      <c r="E374" s="265">
        <v>1</v>
      </c>
      <c r="F374" s="264">
        <v>596000</v>
      </c>
      <c r="G374" s="163"/>
      <c r="AB374" s="163"/>
    </row>
    <row r="375" spans="1:28" customHeight="1" ht="17.25" s="180" customFormat="1">
      <c r="A375" s="261" t="s">
        <v>1394</v>
      </c>
      <c r="B375" s="276" t="s">
        <v>309</v>
      </c>
      <c r="C375" s="274" t="s">
        <v>401</v>
      </c>
      <c r="D375" s="270">
        <v>596000</v>
      </c>
      <c r="E375" s="271">
        <v>1</v>
      </c>
      <c r="F375" s="264">
        <v>596000</v>
      </c>
      <c r="G375" s="163"/>
      <c r="AB375" s="163"/>
    </row>
    <row r="376" spans="1:28" customHeight="1" ht="17.25" s="180" customFormat="1">
      <c r="A376" s="261" t="s">
        <v>1394</v>
      </c>
      <c r="B376" s="276" t="s">
        <v>471</v>
      </c>
      <c r="C376" s="274" t="s">
        <v>401</v>
      </c>
      <c r="D376" s="264">
        <v>596000</v>
      </c>
      <c r="E376" s="265">
        <v>1</v>
      </c>
      <c r="F376" s="264">
        <v>596000</v>
      </c>
      <c r="G376" s="163"/>
      <c r="AB376" s="163"/>
    </row>
    <row r="377" spans="1:28" customHeight="1" ht="17.25" s="180" customFormat="1">
      <c r="A377" s="261" t="s">
        <v>1394</v>
      </c>
      <c r="B377" s="276" t="s">
        <v>473</v>
      </c>
      <c r="C377" s="274" t="s">
        <v>401</v>
      </c>
      <c r="D377" s="264">
        <v>596000</v>
      </c>
      <c r="E377" s="265">
        <v>1</v>
      </c>
      <c r="F377" s="264">
        <v>596000</v>
      </c>
      <c r="G377" s="163"/>
      <c r="AB377" s="163"/>
    </row>
    <row r="378" spans="1:28" customHeight="1" ht="17.25" s="180" customFormat="1">
      <c r="A378" s="261" t="s">
        <v>1394</v>
      </c>
      <c r="B378" s="276" t="s">
        <v>476</v>
      </c>
      <c r="C378" s="274" t="s">
        <v>401</v>
      </c>
      <c r="D378" s="264">
        <v>596000</v>
      </c>
      <c r="E378" s="265">
        <v>1</v>
      </c>
      <c r="F378" s="264">
        <v>596000</v>
      </c>
      <c r="G378" s="163"/>
      <c r="AB378" s="163"/>
    </row>
    <row r="379" spans="1:28" customHeight="1" ht="17.25" s="180" customFormat="1">
      <c r="A379" s="261" t="s">
        <v>1394</v>
      </c>
      <c r="B379" s="276" t="s">
        <v>478</v>
      </c>
      <c r="C379" s="274" t="s">
        <v>401</v>
      </c>
      <c r="D379" s="264">
        <v>596000</v>
      </c>
      <c r="E379" s="265">
        <v>1</v>
      </c>
      <c r="F379" s="264">
        <v>596000</v>
      </c>
      <c r="G379" s="163"/>
      <c r="AB379" s="163"/>
    </row>
    <row r="380" spans="1:28" customHeight="1" ht="17.25" s="180" customFormat="1">
      <c r="A380" s="261" t="s">
        <v>1394</v>
      </c>
      <c r="B380" s="276" t="s">
        <v>481</v>
      </c>
      <c r="C380" s="274" t="s">
        <v>401</v>
      </c>
      <c r="D380" s="264">
        <v>596000</v>
      </c>
      <c r="E380" s="265">
        <v>1</v>
      </c>
      <c r="F380" s="264">
        <v>596000</v>
      </c>
      <c r="G380" s="163"/>
      <c r="AB380" s="163"/>
    </row>
    <row r="381" spans="1:28" customHeight="1" ht="17.25" s="180" customFormat="1">
      <c r="A381" s="261" t="s">
        <v>1394</v>
      </c>
      <c r="B381" s="276" t="s">
        <v>484</v>
      </c>
      <c r="C381" s="274" t="s">
        <v>401</v>
      </c>
      <c r="D381" s="264">
        <v>596000</v>
      </c>
      <c r="E381" s="265">
        <v>1</v>
      </c>
      <c r="F381" s="264">
        <v>596000</v>
      </c>
      <c r="G381" s="163"/>
      <c r="AB381" s="163"/>
    </row>
    <row r="382" spans="1:28" customHeight="1" ht="17.25" s="180" customFormat="1">
      <c r="A382" s="261" t="s">
        <v>1394</v>
      </c>
      <c r="B382" s="276" t="s">
        <v>487</v>
      </c>
      <c r="C382" s="274" t="s">
        <v>401</v>
      </c>
      <c r="D382" s="264">
        <v>596000</v>
      </c>
      <c r="E382" s="265">
        <v>1</v>
      </c>
      <c r="F382" s="264">
        <v>596000</v>
      </c>
      <c r="G382" s="163"/>
      <c r="AB382" s="163"/>
    </row>
    <row r="383" spans="1:28" customHeight="1" ht="17.25" s="180" customFormat="1">
      <c r="A383" s="261" t="s">
        <v>1394</v>
      </c>
      <c r="B383" s="276" t="s">
        <v>286</v>
      </c>
      <c r="C383" s="274" t="s">
        <v>401</v>
      </c>
      <c r="D383" s="270">
        <v>596000</v>
      </c>
      <c r="E383" s="271">
        <v>1</v>
      </c>
      <c r="F383" s="264">
        <v>596000</v>
      </c>
      <c r="G383" s="163"/>
      <c r="AB383" s="163"/>
    </row>
    <row r="384" spans="1:28" customHeight="1" ht="17.25" s="180" customFormat="1">
      <c r="A384" s="261" t="s">
        <v>1394</v>
      </c>
      <c r="B384" s="276" t="s">
        <v>490</v>
      </c>
      <c r="C384" s="274" t="s">
        <v>491</v>
      </c>
      <c r="D384" s="264">
        <v>596000</v>
      </c>
      <c r="E384" s="265">
        <v>1</v>
      </c>
      <c r="F384" s="264">
        <v>596000</v>
      </c>
      <c r="G384" s="163"/>
      <c r="AB384" s="163"/>
    </row>
    <row r="385" spans="1:28" customHeight="1" ht="17.25" s="180" customFormat="1">
      <c r="A385" s="261" t="s">
        <v>1394</v>
      </c>
      <c r="B385" s="276" t="s">
        <v>493</v>
      </c>
      <c r="C385" s="274" t="s">
        <v>491</v>
      </c>
      <c r="D385" s="270">
        <v>596000</v>
      </c>
      <c r="E385" s="271">
        <v>1</v>
      </c>
      <c r="F385" s="264">
        <v>596000</v>
      </c>
      <c r="G385" s="163"/>
      <c r="AB385" s="163"/>
    </row>
    <row r="386" spans="1:28" customHeight="1" ht="17.25" s="180" customFormat="1">
      <c r="A386" s="261" t="s">
        <v>1394</v>
      </c>
      <c r="B386" s="276" t="s">
        <v>495</v>
      </c>
      <c r="C386" s="274" t="s">
        <v>491</v>
      </c>
      <c r="D386" s="264">
        <v>596000</v>
      </c>
      <c r="E386" s="265">
        <v>1</v>
      </c>
      <c r="F386" s="264">
        <v>596000</v>
      </c>
      <c r="G386" s="163"/>
      <c r="AB386" s="163"/>
    </row>
    <row r="387" spans="1:28" customHeight="1" ht="17.25" s="180" customFormat="1">
      <c r="A387" s="261" t="s">
        <v>1394</v>
      </c>
      <c r="B387" s="276" t="s">
        <v>498</v>
      </c>
      <c r="C387" s="274" t="s">
        <v>491</v>
      </c>
      <c r="D387" s="264">
        <v>596000</v>
      </c>
      <c r="E387" s="265">
        <v>1</v>
      </c>
      <c r="F387" s="264">
        <v>596000</v>
      </c>
      <c r="G387" s="163"/>
      <c r="AB387" s="163"/>
    </row>
    <row r="388" spans="1:28" customHeight="1" ht="17.25" s="180" customFormat="1">
      <c r="A388" s="261" t="s">
        <v>1394</v>
      </c>
      <c r="B388" s="276" t="s">
        <v>499</v>
      </c>
      <c r="C388" s="274" t="s">
        <v>491</v>
      </c>
      <c r="D388" s="270">
        <v>596000</v>
      </c>
      <c r="E388" s="271">
        <v>1</v>
      </c>
      <c r="F388" s="264">
        <v>596000</v>
      </c>
      <c r="G388" s="163"/>
      <c r="AB388" s="163"/>
    </row>
    <row r="389" spans="1:28" customHeight="1" ht="17.25" s="180" customFormat="1">
      <c r="A389" s="261" t="s">
        <v>1394</v>
      </c>
      <c r="B389" s="276" t="s">
        <v>502</v>
      </c>
      <c r="C389" s="274" t="s">
        <v>491</v>
      </c>
      <c r="D389" s="264">
        <v>596000</v>
      </c>
      <c r="E389" s="265">
        <v>1</v>
      </c>
      <c r="F389" s="264">
        <v>596000</v>
      </c>
      <c r="G389" s="163"/>
      <c r="AB389" s="163"/>
    </row>
    <row r="390" spans="1:28" customHeight="1" ht="17.25" s="180" customFormat="1">
      <c r="A390" s="261" t="s">
        <v>1394</v>
      </c>
      <c r="B390" s="277" t="s">
        <v>505</v>
      </c>
      <c r="C390" s="274" t="s">
        <v>491</v>
      </c>
      <c r="D390" s="264">
        <v>596000</v>
      </c>
      <c r="E390" s="265">
        <v>1</v>
      </c>
      <c r="F390" s="264">
        <v>596000</v>
      </c>
      <c r="G390" s="163"/>
      <c r="AB390" s="163"/>
    </row>
    <row r="391" spans="1:28" customHeight="1" ht="17.25" s="180" customFormat="1">
      <c r="A391" s="261" t="s">
        <v>1394</v>
      </c>
      <c r="B391" s="276" t="s">
        <v>509</v>
      </c>
      <c r="C391" s="274" t="s">
        <v>491</v>
      </c>
      <c r="D391" s="270">
        <v>596000</v>
      </c>
      <c r="E391" s="271">
        <v>1</v>
      </c>
      <c r="F391" s="264">
        <v>596000</v>
      </c>
      <c r="G391" s="163"/>
      <c r="AB391" s="163"/>
    </row>
    <row r="392" spans="1:28" customHeight="1" ht="17.25" s="180" customFormat="1">
      <c r="A392" s="261" t="s">
        <v>1394</v>
      </c>
      <c r="B392" s="276" t="s">
        <v>511</v>
      </c>
      <c r="C392" s="274" t="s">
        <v>491</v>
      </c>
      <c r="D392" s="264">
        <v>596000</v>
      </c>
      <c r="E392" s="265">
        <v>1</v>
      </c>
      <c r="F392" s="264">
        <v>596000</v>
      </c>
      <c r="G392" s="163"/>
      <c r="AB392" s="163"/>
    </row>
    <row r="393" spans="1:28" customHeight="1" ht="17.25" s="180" customFormat="1">
      <c r="A393" s="261" t="s">
        <v>1394</v>
      </c>
      <c r="B393" s="276" t="s">
        <v>514</v>
      </c>
      <c r="C393" s="274" t="s">
        <v>491</v>
      </c>
      <c r="D393" s="264">
        <v>596000</v>
      </c>
      <c r="E393" s="265">
        <v>1</v>
      </c>
      <c r="F393" s="264">
        <v>596000</v>
      </c>
      <c r="G393" s="163"/>
      <c r="AB393" s="163"/>
    </row>
    <row r="394" spans="1:28" customHeight="1" ht="17.25" s="180" customFormat="1">
      <c r="A394" s="261" t="s">
        <v>1394</v>
      </c>
      <c r="B394" s="276" t="s">
        <v>517</v>
      </c>
      <c r="C394" s="274" t="s">
        <v>491</v>
      </c>
      <c r="D394" s="270">
        <v>596000</v>
      </c>
      <c r="E394" s="271">
        <v>1</v>
      </c>
      <c r="F394" s="264">
        <v>596000</v>
      </c>
      <c r="G394" s="163"/>
      <c r="AB394" s="163"/>
    </row>
    <row r="395" spans="1:28" customHeight="1" ht="17.25" s="180" customFormat="1">
      <c r="A395" s="261" t="s">
        <v>1394</v>
      </c>
      <c r="B395" s="276" t="s">
        <v>519</v>
      </c>
      <c r="C395" s="274" t="s">
        <v>491</v>
      </c>
      <c r="D395" s="264">
        <v>596000</v>
      </c>
      <c r="E395" s="265">
        <v>1</v>
      </c>
      <c r="F395" s="264">
        <v>596000</v>
      </c>
      <c r="G395" s="163"/>
      <c r="AB395" s="163"/>
    </row>
    <row r="396" spans="1:28" customHeight="1" ht="17.25" s="180" customFormat="1">
      <c r="A396" s="261" t="s">
        <v>1394</v>
      </c>
      <c r="B396" s="276" t="s">
        <v>521</v>
      </c>
      <c r="C396" s="274" t="s">
        <v>491</v>
      </c>
      <c r="D396" s="264">
        <v>596000</v>
      </c>
      <c r="E396" s="265">
        <v>1</v>
      </c>
      <c r="F396" s="264">
        <v>596000</v>
      </c>
      <c r="G396" s="163"/>
      <c r="AB396" s="163"/>
    </row>
    <row r="397" spans="1:28" customHeight="1" ht="17.25" s="180" customFormat="1">
      <c r="A397" s="261" t="s">
        <v>1394</v>
      </c>
      <c r="B397" s="276" t="s">
        <v>522</v>
      </c>
      <c r="C397" s="274" t="s">
        <v>491</v>
      </c>
      <c r="D397" s="270">
        <v>596000</v>
      </c>
      <c r="E397" s="271">
        <v>1</v>
      </c>
      <c r="F397" s="264">
        <v>596000</v>
      </c>
      <c r="G397" s="163"/>
      <c r="AB397" s="163"/>
    </row>
    <row r="398" spans="1:28" customHeight="1" ht="17.25" s="180" customFormat="1">
      <c r="A398" s="261" t="s">
        <v>1394</v>
      </c>
      <c r="B398" s="276" t="s">
        <v>387</v>
      </c>
      <c r="C398" s="274" t="s">
        <v>491</v>
      </c>
      <c r="D398" s="264">
        <v>596000</v>
      </c>
      <c r="E398" s="265">
        <v>1</v>
      </c>
      <c r="F398" s="264">
        <v>596000</v>
      </c>
      <c r="G398" s="163"/>
      <c r="AB398" s="163"/>
    </row>
    <row r="399" spans="1:28" customHeight="1" ht="17.25" s="180" customFormat="1">
      <c r="A399" s="261" t="s">
        <v>1394</v>
      </c>
      <c r="B399" s="278" t="s">
        <v>525</v>
      </c>
      <c r="C399" s="274" t="s">
        <v>491</v>
      </c>
      <c r="D399" s="270">
        <v>596000</v>
      </c>
      <c r="E399" s="271">
        <v>1</v>
      </c>
      <c r="F399" s="264">
        <v>596000</v>
      </c>
      <c r="G399" s="163"/>
      <c r="AB399" s="163"/>
    </row>
    <row r="400" spans="1:28" customHeight="1" ht="17.25" s="180" customFormat="1">
      <c r="A400" s="261" t="s">
        <v>1394</v>
      </c>
      <c r="B400" s="276" t="s">
        <v>527</v>
      </c>
      <c r="C400" s="274" t="s">
        <v>491</v>
      </c>
      <c r="D400" s="264">
        <v>596000</v>
      </c>
      <c r="E400" s="265">
        <v>1</v>
      </c>
      <c r="F400" s="264">
        <v>596000</v>
      </c>
      <c r="G400" s="163"/>
      <c r="AB400" s="163"/>
    </row>
    <row r="401" spans="1:28" customHeight="1" ht="17.25" s="180" customFormat="1">
      <c r="A401" s="261" t="s">
        <v>1394</v>
      </c>
      <c r="B401" s="276" t="s">
        <v>530</v>
      </c>
      <c r="C401" s="274" t="s">
        <v>491</v>
      </c>
      <c r="D401" s="264">
        <v>596000</v>
      </c>
      <c r="E401" s="265">
        <v>1</v>
      </c>
      <c r="F401" s="264">
        <v>596000</v>
      </c>
      <c r="G401" s="163"/>
      <c r="AB401" s="163"/>
    </row>
    <row r="402" spans="1:28" customHeight="1" ht="17.25" s="180" customFormat="1">
      <c r="A402" s="261" t="s">
        <v>1394</v>
      </c>
      <c r="B402" s="276" t="s">
        <v>533</v>
      </c>
      <c r="C402" s="274" t="s">
        <v>491</v>
      </c>
      <c r="D402" s="270">
        <v>596000</v>
      </c>
      <c r="E402" s="271">
        <v>1</v>
      </c>
      <c r="F402" s="264">
        <v>596000</v>
      </c>
      <c r="G402" s="163"/>
      <c r="AB402" s="163"/>
    </row>
    <row r="403" spans="1:28" customHeight="1" ht="17.25" s="180" customFormat="1">
      <c r="A403" s="261" t="s">
        <v>1394</v>
      </c>
      <c r="B403" s="276" t="s">
        <v>536</v>
      </c>
      <c r="C403" s="274" t="s">
        <v>491</v>
      </c>
      <c r="D403" s="264">
        <v>596000</v>
      </c>
      <c r="E403" s="265">
        <v>1</v>
      </c>
      <c r="F403" s="264">
        <v>596000</v>
      </c>
      <c r="G403" s="163"/>
      <c r="AB403" s="163"/>
    </row>
    <row r="404" spans="1:28" customHeight="1" ht="17.25" s="180" customFormat="1">
      <c r="A404" s="261" t="s">
        <v>1394</v>
      </c>
      <c r="B404" s="276" t="s">
        <v>538</v>
      </c>
      <c r="C404" s="274" t="s">
        <v>491</v>
      </c>
      <c r="D404" s="264">
        <v>596000</v>
      </c>
      <c r="E404" s="265">
        <v>1</v>
      </c>
      <c r="F404" s="264">
        <v>596000</v>
      </c>
      <c r="G404" s="163"/>
      <c r="AB404" s="163"/>
    </row>
    <row r="405" spans="1:28" customHeight="1" ht="17.25" s="180" customFormat="1">
      <c r="A405" s="261" t="s">
        <v>1394</v>
      </c>
      <c r="B405" s="276" t="s">
        <v>540</v>
      </c>
      <c r="C405" s="274" t="s">
        <v>491</v>
      </c>
      <c r="D405" s="270">
        <v>596000</v>
      </c>
      <c r="E405" s="271">
        <v>1</v>
      </c>
      <c r="F405" s="264">
        <v>596000</v>
      </c>
      <c r="G405" s="163"/>
      <c r="AB405" s="163"/>
    </row>
    <row r="406" spans="1:28" customHeight="1" ht="17.25" s="180" customFormat="1">
      <c r="A406" s="261" t="s">
        <v>1394</v>
      </c>
      <c r="B406" s="276" t="s">
        <v>543</v>
      </c>
      <c r="C406" s="274" t="s">
        <v>491</v>
      </c>
      <c r="D406" s="264">
        <v>596000</v>
      </c>
      <c r="E406" s="265">
        <v>1</v>
      </c>
      <c r="F406" s="264">
        <v>596000</v>
      </c>
      <c r="G406" s="163"/>
      <c r="AB406" s="163"/>
    </row>
    <row r="407" spans="1:28" customHeight="1" ht="17.25" s="180" customFormat="1">
      <c r="A407" s="261" t="s">
        <v>1394</v>
      </c>
      <c r="B407" s="276" t="s">
        <v>456</v>
      </c>
      <c r="C407" s="274" t="s">
        <v>491</v>
      </c>
      <c r="D407" s="264">
        <v>596000</v>
      </c>
      <c r="E407" s="265">
        <v>1</v>
      </c>
      <c r="F407" s="264">
        <v>596000</v>
      </c>
      <c r="G407" s="163"/>
      <c r="AB407" s="163"/>
    </row>
    <row r="408" spans="1:28" customHeight="1" ht="17.25" s="180" customFormat="1">
      <c r="A408" s="261" t="s">
        <v>1394</v>
      </c>
      <c r="B408" s="276" t="s">
        <v>546</v>
      </c>
      <c r="C408" s="274" t="s">
        <v>491</v>
      </c>
      <c r="D408" s="270">
        <v>596000</v>
      </c>
      <c r="E408" s="271">
        <v>1</v>
      </c>
      <c r="F408" s="264">
        <v>596000</v>
      </c>
      <c r="G408" s="163"/>
      <c r="AB408" s="163"/>
    </row>
    <row r="409" spans="1:28" customHeight="1" ht="17.25" s="180" customFormat="1">
      <c r="A409" s="261" t="s">
        <v>1394</v>
      </c>
      <c r="B409" s="276" t="s">
        <v>549</v>
      </c>
      <c r="C409" s="274" t="s">
        <v>491</v>
      </c>
      <c r="D409" s="264">
        <v>596000</v>
      </c>
      <c r="E409" s="265">
        <v>1</v>
      </c>
      <c r="F409" s="264">
        <v>596000</v>
      </c>
      <c r="G409" s="163"/>
      <c r="AB409" s="163"/>
    </row>
    <row r="410" spans="1:28" customHeight="1" ht="17.25" s="180" customFormat="1">
      <c r="A410" s="261" t="s">
        <v>1394</v>
      </c>
      <c r="B410" s="276" t="s">
        <v>552</v>
      </c>
      <c r="C410" s="274" t="s">
        <v>491</v>
      </c>
      <c r="D410" s="264">
        <v>596000</v>
      </c>
      <c r="E410" s="265">
        <v>1</v>
      </c>
      <c r="F410" s="264">
        <v>596000</v>
      </c>
      <c r="G410" s="163"/>
      <c r="AB410" s="163"/>
    </row>
    <row r="411" spans="1:28" customHeight="1" ht="17.25" s="180" customFormat="1">
      <c r="A411" s="261" t="s">
        <v>1394</v>
      </c>
      <c r="B411" s="276" t="s">
        <v>554</v>
      </c>
      <c r="C411" s="274" t="s">
        <v>491</v>
      </c>
      <c r="D411" s="270">
        <v>596000</v>
      </c>
      <c r="E411" s="271">
        <v>1</v>
      </c>
      <c r="F411" s="264">
        <v>596000</v>
      </c>
      <c r="G411" s="163"/>
      <c r="AB411" s="163"/>
    </row>
    <row r="412" spans="1:28" customHeight="1" ht="17.25" s="180" customFormat="1">
      <c r="A412" s="261" t="s">
        <v>1394</v>
      </c>
      <c r="B412" s="276" t="s">
        <v>556</v>
      </c>
      <c r="C412" s="274" t="s">
        <v>491</v>
      </c>
      <c r="D412" s="264">
        <v>596000</v>
      </c>
      <c r="E412" s="265">
        <v>1</v>
      </c>
      <c r="F412" s="264">
        <v>596000</v>
      </c>
      <c r="G412" s="163"/>
      <c r="AB412" s="163"/>
    </row>
    <row r="413" spans="1:28" customHeight="1" ht="17.25" s="180" customFormat="1">
      <c r="A413" s="261" t="s">
        <v>1394</v>
      </c>
      <c r="B413" s="276" t="s">
        <v>558</v>
      </c>
      <c r="C413" s="274" t="s">
        <v>491</v>
      </c>
      <c r="D413" s="270">
        <v>596000</v>
      </c>
      <c r="E413" s="271">
        <v>1</v>
      </c>
      <c r="F413" s="264">
        <v>596000</v>
      </c>
      <c r="G413" s="163"/>
      <c r="AB413" s="163"/>
    </row>
    <row r="414" spans="1:28" customHeight="1" ht="17.25" s="180" customFormat="1">
      <c r="A414" s="261" t="s">
        <v>1394</v>
      </c>
      <c r="B414" s="276" t="s">
        <v>560</v>
      </c>
      <c r="C414" s="274" t="s">
        <v>491</v>
      </c>
      <c r="D414" s="264">
        <v>596000</v>
      </c>
      <c r="E414" s="265">
        <v>1</v>
      </c>
      <c r="F414" s="264">
        <v>596000</v>
      </c>
      <c r="G414" s="163"/>
      <c r="AB414" s="163"/>
    </row>
    <row r="415" spans="1:28" customHeight="1" ht="17.25" s="180" customFormat="1">
      <c r="A415" s="261" t="s">
        <v>1394</v>
      </c>
      <c r="B415" s="276" t="s">
        <v>562</v>
      </c>
      <c r="C415" s="274" t="s">
        <v>491</v>
      </c>
      <c r="D415" s="264">
        <v>596000</v>
      </c>
      <c r="E415" s="265">
        <v>1</v>
      </c>
      <c r="F415" s="264">
        <v>596000</v>
      </c>
      <c r="G415" s="163"/>
      <c r="AB415" s="163"/>
    </row>
    <row r="416" spans="1:28" customHeight="1" ht="17.25" s="180" customFormat="1">
      <c r="A416" s="261" t="s">
        <v>1394</v>
      </c>
      <c r="B416" s="276" t="s">
        <v>564</v>
      </c>
      <c r="C416" s="274" t="s">
        <v>491</v>
      </c>
      <c r="D416" s="264">
        <v>596000</v>
      </c>
      <c r="E416" s="265">
        <v>1</v>
      </c>
      <c r="F416" s="264">
        <v>596000</v>
      </c>
      <c r="G416" s="163"/>
      <c r="AB416" s="163"/>
    </row>
    <row r="417" spans="1:28" customHeight="1" ht="17.25" s="180" customFormat="1">
      <c r="A417" s="261" t="s">
        <v>1394</v>
      </c>
      <c r="B417" s="276" t="s">
        <v>567</v>
      </c>
      <c r="C417" s="274" t="s">
        <v>491</v>
      </c>
      <c r="D417" s="264">
        <v>596000</v>
      </c>
      <c r="E417" s="265">
        <v>1</v>
      </c>
      <c r="F417" s="264">
        <v>596000</v>
      </c>
      <c r="G417" s="163"/>
      <c r="AB417" s="163"/>
    </row>
    <row r="418" spans="1:28" customHeight="1" ht="17.25" s="180" customFormat="1">
      <c r="A418" s="261" t="s">
        <v>1394</v>
      </c>
      <c r="B418" s="276" t="s">
        <v>568</v>
      </c>
      <c r="C418" s="274" t="s">
        <v>491</v>
      </c>
      <c r="D418" s="270">
        <v>596000</v>
      </c>
      <c r="E418" s="271">
        <v>1</v>
      </c>
      <c r="F418" s="264">
        <v>596000</v>
      </c>
      <c r="G418" s="163"/>
      <c r="AB418" s="163"/>
    </row>
    <row r="419" spans="1:28" customHeight="1" ht="17.25" s="180" customFormat="1">
      <c r="A419" s="261" t="s">
        <v>1394</v>
      </c>
      <c r="B419" s="276" t="s">
        <v>570</v>
      </c>
      <c r="C419" s="274" t="s">
        <v>491</v>
      </c>
      <c r="D419" s="270">
        <v>596000</v>
      </c>
      <c r="E419" s="271">
        <v>1</v>
      </c>
      <c r="F419" s="264">
        <v>596000</v>
      </c>
      <c r="G419" s="163"/>
      <c r="AB419" s="163"/>
    </row>
    <row r="420" spans="1:28" customHeight="1" ht="17.25" s="180" customFormat="1">
      <c r="A420" s="261" t="s">
        <v>1394</v>
      </c>
      <c r="B420" s="276" t="s">
        <v>572</v>
      </c>
      <c r="C420" s="274" t="s">
        <v>491</v>
      </c>
      <c r="D420" s="264">
        <v>596000</v>
      </c>
      <c r="E420" s="265">
        <v>1</v>
      </c>
      <c r="F420" s="264">
        <v>596000</v>
      </c>
      <c r="G420" s="163"/>
      <c r="AB420" s="163"/>
    </row>
    <row r="421" spans="1:28" customHeight="1" ht="17.25" s="180" customFormat="1">
      <c r="A421" s="261" t="s">
        <v>1394</v>
      </c>
      <c r="B421" s="276" t="s">
        <v>575</v>
      </c>
      <c r="C421" s="274" t="s">
        <v>491</v>
      </c>
      <c r="D421" s="264">
        <v>596000</v>
      </c>
      <c r="E421" s="265">
        <v>1</v>
      </c>
      <c r="F421" s="264">
        <v>596000</v>
      </c>
      <c r="G421" s="163"/>
      <c r="AB421" s="163"/>
    </row>
    <row r="422" spans="1:28" customHeight="1" ht="17.25" s="180" customFormat="1">
      <c r="A422" s="261" t="s">
        <v>1394</v>
      </c>
      <c r="B422" s="276" t="s">
        <v>458</v>
      </c>
      <c r="C422" s="274" t="s">
        <v>491</v>
      </c>
      <c r="D422" s="264">
        <v>596000</v>
      </c>
      <c r="E422" s="265">
        <v>1</v>
      </c>
      <c r="F422" s="264">
        <v>596000</v>
      </c>
      <c r="G422" s="163"/>
      <c r="AB422" s="163"/>
    </row>
    <row r="423" spans="1:28" customHeight="1" ht="17.25" s="180" customFormat="1">
      <c r="A423" s="261" t="s">
        <v>1394</v>
      </c>
      <c r="B423" s="276" t="s">
        <v>579</v>
      </c>
      <c r="C423" s="274" t="s">
        <v>491</v>
      </c>
      <c r="D423" s="270">
        <v>596000</v>
      </c>
      <c r="E423" s="271">
        <v>1</v>
      </c>
      <c r="F423" s="264">
        <v>596000</v>
      </c>
      <c r="G423" s="163"/>
      <c r="AB423" s="163"/>
    </row>
    <row r="424" spans="1:28" customHeight="1" ht="17.25" s="180" customFormat="1">
      <c r="A424" s="261" t="s">
        <v>1394</v>
      </c>
      <c r="B424" s="276" t="s">
        <v>580</v>
      </c>
      <c r="C424" s="274" t="s">
        <v>581</v>
      </c>
      <c r="D424" s="264">
        <v>596000</v>
      </c>
      <c r="E424" s="265">
        <v>1</v>
      </c>
      <c r="F424" s="264">
        <v>596000</v>
      </c>
      <c r="G424" s="163"/>
      <c r="AB424" s="163"/>
    </row>
    <row r="425" spans="1:28" customHeight="1" ht="17.25" s="180" customFormat="1">
      <c r="A425" s="261" t="s">
        <v>1394</v>
      </c>
      <c r="B425" s="276" t="s">
        <v>584</v>
      </c>
      <c r="C425" s="274" t="s">
        <v>581</v>
      </c>
      <c r="D425" s="264">
        <v>596000</v>
      </c>
      <c r="E425" s="265">
        <v>1</v>
      </c>
      <c r="F425" s="264">
        <v>596000</v>
      </c>
      <c r="G425" s="163"/>
      <c r="AB425" s="163"/>
    </row>
    <row r="426" spans="1:28" customHeight="1" ht="17.25" s="180" customFormat="1">
      <c r="A426" s="261" t="s">
        <v>1394</v>
      </c>
      <c r="B426" s="276" t="s">
        <v>584</v>
      </c>
      <c r="C426" s="274" t="s">
        <v>581</v>
      </c>
      <c r="D426" s="270">
        <v>596000</v>
      </c>
      <c r="E426" s="271">
        <v>1</v>
      </c>
      <c r="F426" s="264">
        <v>596000</v>
      </c>
      <c r="G426" s="163"/>
      <c r="AB426" s="163"/>
    </row>
    <row r="427" spans="1:28" customHeight="1" ht="17.25" s="180" customFormat="1">
      <c r="A427" s="261" t="s">
        <v>1394</v>
      </c>
      <c r="B427" s="276" t="s">
        <v>586</v>
      </c>
      <c r="C427" s="274" t="s">
        <v>581</v>
      </c>
      <c r="D427" s="264">
        <v>596000</v>
      </c>
      <c r="E427" s="265">
        <v>1</v>
      </c>
      <c r="F427" s="264">
        <v>596000</v>
      </c>
      <c r="G427" s="163"/>
      <c r="AB427" s="163"/>
    </row>
    <row r="428" spans="1:28" customHeight="1" ht="17.25" s="180" customFormat="1">
      <c r="A428" s="261" t="s">
        <v>1394</v>
      </c>
      <c r="B428" s="276" t="s">
        <v>589</v>
      </c>
      <c r="C428" s="274" t="s">
        <v>581</v>
      </c>
      <c r="D428" s="264">
        <v>596000</v>
      </c>
      <c r="E428" s="265">
        <v>1</v>
      </c>
      <c r="F428" s="264">
        <v>596000</v>
      </c>
      <c r="G428" s="163"/>
      <c r="AB428" s="163"/>
    </row>
    <row r="429" spans="1:28" customHeight="1" ht="17.25" s="180" customFormat="1">
      <c r="A429" s="261" t="s">
        <v>1394</v>
      </c>
      <c r="B429" s="276" t="s">
        <v>566</v>
      </c>
      <c r="C429" s="274" t="s">
        <v>581</v>
      </c>
      <c r="D429" s="270">
        <v>596000</v>
      </c>
      <c r="E429" s="271">
        <v>1</v>
      </c>
      <c r="F429" s="264">
        <v>596000</v>
      </c>
      <c r="G429" s="163"/>
      <c r="AB429" s="163"/>
    </row>
    <row r="430" spans="1:28" customHeight="1" ht="17.25" s="180" customFormat="1">
      <c r="A430" s="261" t="s">
        <v>1394</v>
      </c>
      <c r="B430" s="276" t="s">
        <v>593</v>
      </c>
      <c r="C430" s="274" t="s">
        <v>581</v>
      </c>
      <c r="D430" s="264">
        <v>596000</v>
      </c>
      <c r="E430" s="265">
        <v>1</v>
      </c>
      <c r="F430" s="264">
        <v>596000</v>
      </c>
      <c r="G430" s="163"/>
      <c r="AB430" s="163"/>
    </row>
    <row r="431" spans="1:28" customHeight="1" ht="17.25" s="180" customFormat="1">
      <c r="A431" s="261" t="s">
        <v>1394</v>
      </c>
      <c r="B431" s="276" t="s">
        <v>369</v>
      </c>
      <c r="C431" s="274" t="s">
        <v>581</v>
      </c>
      <c r="D431" s="264">
        <v>596000</v>
      </c>
      <c r="E431" s="265">
        <v>1</v>
      </c>
      <c r="F431" s="264">
        <v>596000</v>
      </c>
      <c r="G431" s="163"/>
      <c r="AB431" s="163"/>
    </row>
    <row r="432" spans="1:28" customHeight="1" ht="17.25" s="180" customFormat="1">
      <c r="A432" s="261" t="s">
        <v>1394</v>
      </c>
      <c r="B432" s="276" t="s">
        <v>598</v>
      </c>
      <c r="C432" s="274" t="s">
        <v>581</v>
      </c>
      <c r="D432" s="270">
        <v>596000</v>
      </c>
      <c r="E432" s="271">
        <v>1</v>
      </c>
      <c r="F432" s="264">
        <v>596000</v>
      </c>
      <c r="G432" s="163"/>
      <c r="AB432" s="163"/>
    </row>
    <row r="433" spans="1:28" customHeight="1" ht="17.25" s="180" customFormat="1">
      <c r="A433" s="261" t="s">
        <v>1394</v>
      </c>
      <c r="B433" s="276" t="s">
        <v>601</v>
      </c>
      <c r="C433" s="274" t="s">
        <v>581</v>
      </c>
      <c r="D433" s="264">
        <v>596000</v>
      </c>
      <c r="E433" s="265">
        <v>1</v>
      </c>
      <c r="F433" s="264">
        <v>596000</v>
      </c>
      <c r="G433" s="163"/>
      <c r="AB433" s="163"/>
    </row>
    <row r="434" spans="1:28" customHeight="1" ht="17.25" s="180" customFormat="1">
      <c r="A434" s="261" t="s">
        <v>1394</v>
      </c>
      <c r="B434" s="276" t="s">
        <v>603</v>
      </c>
      <c r="C434" s="274" t="s">
        <v>581</v>
      </c>
      <c r="D434" s="264">
        <v>596000</v>
      </c>
      <c r="E434" s="265">
        <v>1</v>
      </c>
      <c r="F434" s="264">
        <v>596000</v>
      </c>
      <c r="G434" s="163"/>
      <c r="AB434" s="163"/>
    </row>
    <row r="435" spans="1:28" customHeight="1" ht="17.25" s="180" customFormat="1">
      <c r="A435" s="261" t="s">
        <v>1394</v>
      </c>
      <c r="B435" s="276" t="s">
        <v>193</v>
      </c>
      <c r="C435" s="274" t="s">
        <v>581</v>
      </c>
      <c r="D435" s="270">
        <v>596000</v>
      </c>
      <c r="E435" s="271">
        <v>1</v>
      </c>
      <c r="F435" s="264">
        <v>596000</v>
      </c>
      <c r="G435" s="163"/>
      <c r="AB435" s="163"/>
    </row>
    <row r="436" spans="1:28" customHeight="1" ht="17.25" s="180" customFormat="1">
      <c r="A436" s="261" t="s">
        <v>1394</v>
      </c>
      <c r="B436" s="276" t="s">
        <v>605</v>
      </c>
      <c r="C436" s="274" t="s">
        <v>581</v>
      </c>
      <c r="D436" s="264">
        <v>596000</v>
      </c>
      <c r="E436" s="265">
        <v>1</v>
      </c>
      <c r="F436" s="264">
        <v>596000</v>
      </c>
      <c r="G436" s="163"/>
      <c r="AB436" s="163"/>
    </row>
    <row r="437" spans="1:28" customHeight="1" ht="17.25" s="180" customFormat="1">
      <c r="A437" s="261" t="s">
        <v>1394</v>
      </c>
      <c r="B437" s="276" t="s">
        <v>607</v>
      </c>
      <c r="C437" s="274" t="s">
        <v>581</v>
      </c>
      <c r="D437" s="264">
        <v>596000</v>
      </c>
      <c r="E437" s="265">
        <v>1</v>
      </c>
      <c r="F437" s="264">
        <v>596000</v>
      </c>
      <c r="G437" s="163"/>
      <c r="AB437" s="163"/>
    </row>
    <row r="438" spans="1:28" customHeight="1" ht="17.25" s="180" customFormat="1">
      <c r="A438" s="261" t="s">
        <v>1394</v>
      </c>
      <c r="B438" s="276" t="s">
        <v>610</v>
      </c>
      <c r="C438" s="274" t="s">
        <v>581</v>
      </c>
      <c r="D438" s="270">
        <v>596000</v>
      </c>
      <c r="E438" s="271">
        <v>1</v>
      </c>
      <c r="F438" s="264">
        <v>596000</v>
      </c>
      <c r="G438" s="163"/>
      <c r="AB438" s="163"/>
    </row>
    <row r="439" spans="1:28" customHeight="1" ht="17.25" s="180" customFormat="1">
      <c r="A439" s="261" t="s">
        <v>1394</v>
      </c>
      <c r="B439" s="276" t="s">
        <v>611</v>
      </c>
      <c r="C439" s="274" t="s">
        <v>581</v>
      </c>
      <c r="D439" s="264">
        <v>596000</v>
      </c>
      <c r="E439" s="265">
        <v>1</v>
      </c>
      <c r="F439" s="264">
        <v>596000</v>
      </c>
      <c r="G439" s="163"/>
      <c r="AB439" s="163"/>
    </row>
    <row r="440" spans="1:28" customHeight="1" ht="17.25" s="180" customFormat="1">
      <c r="A440" s="261" t="s">
        <v>1394</v>
      </c>
      <c r="B440" s="276" t="s">
        <v>614</v>
      </c>
      <c r="C440" s="274" t="s">
        <v>581</v>
      </c>
      <c r="D440" s="270">
        <v>596000</v>
      </c>
      <c r="E440" s="271">
        <v>1</v>
      </c>
      <c r="F440" s="264">
        <v>596000</v>
      </c>
      <c r="G440" s="163"/>
      <c r="AB440" s="163"/>
    </row>
    <row r="441" spans="1:28" customHeight="1" ht="17.25" s="180" customFormat="1">
      <c r="A441" s="261" t="s">
        <v>1394</v>
      </c>
      <c r="B441" s="276" t="s">
        <v>473</v>
      </c>
      <c r="C441" s="274" t="s">
        <v>581</v>
      </c>
      <c r="D441" s="270">
        <v>596000</v>
      </c>
      <c r="E441" s="271">
        <v>1</v>
      </c>
      <c r="F441" s="264">
        <v>596000</v>
      </c>
      <c r="G441" s="163"/>
      <c r="AB441" s="163"/>
    </row>
    <row r="442" spans="1:28" customHeight="1" ht="17.25" s="180" customFormat="1">
      <c r="A442" s="261" t="s">
        <v>1394</v>
      </c>
      <c r="B442" s="276" t="s">
        <v>618</v>
      </c>
      <c r="C442" s="274" t="s">
        <v>581</v>
      </c>
      <c r="D442" s="264">
        <v>596000</v>
      </c>
      <c r="E442" s="265">
        <v>1</v>
      </c>
      <c r="F442" s="264">
        <v>596000</v>
      </c>
      <c r="G442" s="163"/>
      <c r="AB442" s="163"/>
    </row>
    <row r="443" spans="1:28" customHeight="1" ht="17.25" s="180" customFormat="1">
      <c r="A443" s="261" t="s">
        <v>1394</v>
      </c>
      <c r="B443" s="276" t="s">
        <v>620</v>
      </c>
      <c r="C443" s="274" t="s">
        <v>581</v>
      </c>
      <c r="D443" s="264">
        <v>596000</v>
      </c>
      <c r="E443" s="265">
        <v>1</v>
      </c>
      <c r="F443" s="264">
        <v>596000</v>
      </c>
      <c r="G443" s="163"/>
      <c r="AB443" s="163"/>
    </row>
    <row r="444" spans="1:28" customHeight="1" ht="17.25" s="180" customFormat="1">
      <c r="A444" s="261" t="s">
        <v>1394</v>
      </c>
      <c r="B444" s="276" t="s">
        <v>622</v>
      </c>
      <c r="C444" s="274" t="s">
        <v>581</v>
      </c>
      <c r="D444" s="270">
        <v>596000</v>
      </c>
      <c r="E444" s="271">
        <v>1</v>
      </c>
      <c r="F444" s="264">
        <v>596000</v>
      </c>
      <c r="G444" s="163"/>
      <c r="AB444" s="163"/>
    </row>
    <row r="445" spans="1:28" customHeight="1" ht="17.25" s="180" customFormat="1">
      <c r="A445" s="261" t="s">
        <v>1394</v>
      </c>
      <c r="B445" s="276" t="s">
        <v>151</v>
      </c>
      <c r="C445" s="274" t="s">
        <v>581</v>
      </c>
      <c r="D445" s="270">
        <v>596000</v>
      </c>
      <c r="E445" s="271">
        <v>1</v>
      </c>
      <c r="F445" s="264">
        <v>596000</v>
      </c>
      <c r="G445" s="163"/>
      <c r="AB445" s="163"/>
    </row>
    <row r="446" spans="1:28" customHeight="1" ht="17.25" s="180" customFormat="1">
      <c r="A446" s="261" t="s">
        <v>1394</v>
      </c>
      <c r="B446" s="276" t="s">
        <v>625</v>
      </c>
      <c r="C446" s="274" t="s">
        <v>581</v>
      </c>
      <c r="D446" s="264">
        <v>596000</v>
      </c>
      <c r="E446" s="265">
        <v>1</v>
      </c>
      <c r="F446" s="264">
        <v>596000</v>
      </c>
      <c r="G446" s="163"/>
      <c r="AB446" s="163"/>
    </row>
    <row r="447" spans="1:28" customHeight="1" ht="17.25" s="180" customFormat="1">
      <c r="A447" s="261" t="s">
        <v>1394</v>
      </c>
      <c r="B447" s="276" t="s">
        <v>628</v>
      </c>
      <c r="C447" s="274" t="s">
        <v>581</v>
      </c>
      <c r="D447" s="264">
        <v>596000</v>
      </c>
      <c r="E447" s="265">
        <v>1</v>
      </c>
      <c r="F447" s="264">
        <v>596000</v>
      </c>
      <c r="G447" s="163"/>
      <c r="AB447" s="163"/>
    </row>
    <row r="448" spans="1:28" customHeight="1" ht="17.25" s="180" customFormat="1">
      <c r="A448" s="261" t="s">
        <v>1394</v>
      </c>
      <c r="B448" s="276" t="s">
        <v>456</v>
      </c>
      <c r="C448" s="274" t="s">
        <v>581</v>
      </c>
      <c r="D448" s="270">
        <v>596000</v>
      </c>
      <c r="E448" s="271">
        <v>1</v>
      </c>
      <c r="F448" s="264">
        <v>596000</v>
      </c>
      <c r="G448" s="163"/>
      <c r="AB448" s="163"/>
    </row>
    <row r="449" spans="1:28" customHeight="1" ht="17.25" s="180" customFormat="1">
      <c r="A449" s="261" t="s">
        <v>1394</v>
      </c>
      <c r="B449" s="276" t="s">
        <v>631</v>
      </c>
      <c r="C449" s="275" t="s">
        <v>581</v>
      </c>
      <c r="D449" s="264">
        <v>596000</v>
      </c>
      <c r="E449" s="265">
        <v>1</v>
      </c>
      <c r="F449" s="264">
        <v>596000</v>
      </c>
      <c r="G449" s="163"/>
      <c r="AB449" s="163"/>
    </row>
    <row r="450" spans="1:28" customHeight="1" ht="17.25" s="180" customFormat="1">
      <c r="A450" s="261" t="s">
        <v>1394</v>
      </c>
      <c r="B450" s="276" t="s">
        <v>185</v>
      </c>
      <c r="C450" s="274" t="s">
        <v>581</v>
      </c>
      <c r="D450" s="264">
        <v>596000</v>
      </c>
      <c r="E450" s="265">
        <v>1</v>
      </c>
      <c r="F450" s="264">
        <v>596000</v>
      </c>
      <c r="G450" s="163"/>
      <c r="AB450" s="163"/>
    </row>
    <row r="451" spans="1:28" customHeight="1" ht="17.25" s="180" customFormat="1">
      <c r="A451" s="261" t="s">
        <v>1394</v>
      </c>
      <c r="B451" s="276" t="s">
        <v>385</v>
      </c>
      <c r="C451" s="274" t="s">
        <v>581</v>
      </c>
      <c r="D451" s="270">
        <v>596000</v>
      </c>
      <c r="E451" s="271">
        <v>1</v>
      </c>
      <c r="F451" s="264">
        <v>596000</v>
      </c>
      <c r="G451" s="163"/>
      <c r="AB451" s="163"/>
    </row>
    <row r="452" spans="1:28" customHeight="1" ht="17.25" s="180" customFormat="1">
      <c r="A452" s="261" t="s">
        <v>1394</v>
      </c>
      <c r="B452" s="276" t="s">
        <v>636</v>
      </c>
      <c r="C452" s="274" t="s">
        <v>581</v>
      </c>
      <c r="D452" s="264">
        <v>596000</v>
      </c>
      <c r="E452" s="265">
        <v>1</v>
      </c>
      <c r="F452" s="264">
        <v>596000</v>
      </c>
      <c r="G452" s="163"/>
      <c r="AB452" s="163"/>
    </row>
    <row r="453" spans="1:28" customHeight="1" ht="17.25" s="180" customFormat="1">
      <c r="A453" s="261" t="s">
        <v>1394</v>
      </c>
      <c r="B453" s="276" t="s">
        <v>487</v>
      </c>
      <c r="C453" s="274" t="s">
        <v>581</v>
      </c>
      <c r="D453" s="264">
        <v>596000</v>
      </c>
      <c r="E453" s="265">
        <v>1</v>
      </c>
      <c r="F453" s="264">
        <v>596000</v>
      </c>
      <c r="G453" s="163"/>
      <c r="AB453" s="163"/>
    </row>
    <row r="454" spans="1:28" customHeight="1" ht="17.25" s="180" customFormat="1">
      <c r="A454" s="261" t="s">
        <v>1394</v>
      </c>
      <c r="B454" s="276" t="s">
        <v>638</v>
      </c>
      <c r="C454" s="274" t="s">
        <v>581</v>
      </c>
      <c r="D454" s="270">
        <v>596000</v>
      </c>
      <c r="E454" s="271">
        <v>1</v>
      </c>
      <c r="F454" s="264">
        <v>596000</v>
      </c>
      <c r="G454" s="163"/>
      <c r="AB454" s="163"/>
    </row>
    <row r="455" spans="1:28" customHeight="1" ht="17.25" s="180" customFormat="1">
      <c r="A455" s="261" t="s">
        <v>1394</v>
      </c>
      <c r="B455" s="276" t="s">
        <v>641</v>
      </c>
      <c r="C455" s="274" t="s">
        <v>581</v>
      </c>
      <c r="D455" s="264">
        <v>596000</v>
      </c>
      <c r="E455" s="265">
        <v>1</v>
      </c>
      <c r="F455" s="264">
        <v>596000</v>
      </c>
      <c r="G455" s="163"/>
      <c r="AB455" s="163"/>
    </row>
    <row r="456" spans="1:28" customHeight="1" ht="17.25" s="180" customFormat="1">
      <c r="A456" s="261" t="s">
        <v>1394</v>
      </c>
      <c r="B456" s="276" t="s">
        <v>112</v>
      </c>
      <c r="C456" s="274" t="s">
        <v>581</v>
      </c>
      <c r="D456" s="264">
        <v>596000</v>
      </c>
      <c r="E456" s="265">
        <v>1</v>
      </c>
      <c r="F456" s="264">
        <v>596000</v>
      </c>
      <c r="G456" s="163"/>
      <c r="AB456" s="163"/>
    </row>
    <row r="457" spans="1:28" customHeight="1" ht="17.25" s="180" customFormat="1">
      <c r="A457" s="261" t="s">
        <v>1394</v>
      </c>
      <c r="B457" s="276" t="s">
        <v>645</v>
      </c>
      <c r="C457" s="274" t="s">
        <v>581</v>
      </c>
      <c r="D457" s="270">
        <v>596000</v>
      </c>
      <c r="E457" s="271">
        <v>1</v>
      </c>
      <c r="F457" s="264">
        <v>596000</v>
      </c>
      <c r="G457" s="163"/>
      <c r="AB457" s="163"/>
    </row>
    <row r="458" spans="1:28" customHeight="1" ht="17.25" s="180" customFormat="1">
      <c r="A458" s="261" t="s">
        <v>1394</v>
      </c>
      <c r="B458" s="276" t="s">
        <v>647</v>
      </c>
      <c r="C458" s="274" t="s">
        <v>581</v>
      </c>
      <c r="D458" s="264">
        <v>596000</v>
      </c>
      <c r="E458" s="265">
        <v>1</v>
      </c>
      <c r="F458" s="264">
        <v>596000</v>
      </c>
      <c r="G458" s="163"/>
      <c r="AB458" s="163"/>
    </row>
    <row r="459" spans="1:28" customHeight="1" ht="17.25" s="180" customFormat="1">
      <c r="A459" s="261" t="s">
        <v>1394</v>
      </c>
      <c r="B459" s="276" t="s">
        <v>649</v>
      </c>
      <c r="C459" s="274" t="s">
        <v>581</v>
      </c>
      <c r="D459" s="264">
        <v>596000</v>
      </c>
      <c r="E459" s="265">
        <v>1</v>
      </c>
      <c r="F459" s="264">
        <v>596000</v>
      </c>
      <c r="G459" s="163"/>
      <c r="AB459" s="163"/>
    </row>
    <row r="460" spans="1:28" customHeight="1" ht="17.25" s="180" customFormat="1">
      <c r="A460" s="261" t="s">
        <v>1394</v>
      </c>
      <c r="B460" s="276" t="s">
        <v>650</v>
      </c>
      <c r="C460" s="274" t="s">
        <v>581</v>
      </c>
      <c r="D460" s="270">
        <v>596000</v>
      </c>
      <c r="E460" s="271">
        <v>1</v>
      </c>
      <c r="F460" s="264">
        <v>596000</v>
      </c>
      <c r="G460" s="163"/>
      <c r="AB460" s="163"/>
    </row>
    <row r="461" spans="1:28" customHeight="1" ht="17.25" s="180" customFormat="1">
      <c r="A461" s="261" t="s">
        <v>1394</v>
      </c>
      <c r="B461" s="276" t="s">
        <v>652</v>
      </c>
      <c r="C461" s="274" t="s">
        <v>581</v>
      </c>
      <c r="D461" s="270">
        <v>596000</v>
      </c>
      <c r="E461" s="271">
        <v>1</v>
      </c>
      <c r="F461" s="264">
        <v>596000</v>
      </c>
      <c r="G461" s="163"/>
      <c r="AB461" s="163"/>
    </row>
    <row r="462" spans="1:28" customHeight="1" ht="17.25" s="180" customFormat="1">
      <c r="A462" s="261" t="s">
        <v>1394</v>
      </c>
      <c r="B462" s="276" t="s">
        <v>654</v>
      </c>
      <c r="C462" s="274" t="s">
        <v>655</v>
      </c>
      <c r="D462" s="264">
        <v>596000</v>
      </c>
      <c r="E462" s="265">
        <v>1</v>
      </c>
      <c r="F462" s="264">
        <v>596000</v>
      </c>
      <c r="G462" s="163"/>
      <c r="AB462" s="163"/>
    </row>
    <row r="463" spans="1:28" customHeight="1" ht="17.25" s="180" customFormat="1">
      <c r="A463" s="261" t="s">
        <v>1394</v>
      </c>
      <c r="B463" s="276" t="s">
        <v>400</v>
      </c>
      <c r="C463" s="274" t="s">
        <v>655</v>
      </c>
      <c r="D463" s="270">
        <v>596000</v>
      </c>
      <c r="E463" s="271">
        <v>1</v>
      </c>
      <c r="F463" s="264">
        <v>596000</v>
      </c>
      <c r="G463" s="163"/>
      <c r="AB463" s="163"/>
    </row>
    <row r="464" spans="1:28" customHeight="1" ht="17.25" s="180" customFormat="1">
      <c r="A464" s="261" t="s">
        <v>1394</v>
      </c>
      <c r="B464" s="276" t="s">
        <v>661</v>
      </c>
      <c r="C464" s="274" t="s">
        <v>655</v>
      </c>
      <c r="D464" s="264">
        <v>596000</v>
      </c>
      <c r="E464" s="265">
        <v>1</v>
      </c>
      <c r="F464" s="264">
        <v>596000</v>
      </c>
      <c r="G464" s="163"/>
      <c r="AB464" s="163"/>
    </row>
    <row r="465" spans="1:28" customHeight="1" ht="17.25" s="180" customFormat="1">
      <c r="A465" s="261" t="s">
        <v>1394</v>
      </c>
      <c r="B465" s="276" t="s">
        <v>664</v>
      </c>
      <c r="C465" s="274" t="s">
        <v>655</v>
      </c>
      <c r="D465" s="270">
        <v>596000</v>
      </c>
      <c r="E465" s="271">
        <v>1</v>
      </c>
      <c r="F465" s="264">
        <v>596000</v>
      </c>
      <c r="G465" s="163"/>
      <c r="AB465" s="163"/>
    </row>
    <row r="466" spans="1:28" customHeight="1" ht="17.25" s="180" customFormat="1">
      <c r="A466" s="261" t="s">
        <v>1394</v>
      </c>
      <c r="B466" s="276" t="s">
        <v>593</v>
      </c>
      <c r="C466" s="274" t="s">
        <v>655</v>
      </c>
      <c r="D466" s="264">
        <v>596000</v>
      </c>
      <c r="E466" s="265">
        <v>1</v>
      </c>
      <c r="F466" s="264">
        <v>596000</v>
      </c>
      <c r="G466" s="163"/>
      <c r="AB466" s="163"/>
    </row>
    <row r="467" spans="1:28" customHeight="1" ht="17.25" s="180" customFormat="1">
      <c r="A467" s="261" t="s">
        <v>1394</v>
      </c>
      <c r="B467" s="276" t="s">
        <v>410</v>
      </c>
      <c r="C467" s="274" t="s">
        <v>655</v>
      </c>
      <c r="D467" s="270">
        <v>596000</v>
      </c>
      <c r="E467" s="271">
        <v>1</v>
      </c>
      <c r="F467" s="264">
        <v>596000</v>
      </c>
      <c r="G467" s="163"/>
      <c r="AB467" s="163"/>
    </row>
    <row r="468" spans="1:28" customHeight="1" ht="17.25" s="180" customFormat="1">
      <c r="A468" s="261" t="s">
        <v>1394</v>
      </c>
      <c r="B468" s="276" t="s">
        <v>670</v>
      </c>
      <c r="C468" s="274" t="s">
        <v>655</v>
      </c>
      <c r="D468" s="264">
        <v>596000</v>
      </c>
      <c r="E468" s="265">
        <v>1</v>
      </c>
      <c r="F468" s="264">
        <v>596000</v>
      </c>
      <c r="G468" s="163"/>
      <c r="AB468" s="163"/>
    </row>
    <row r="469" spans="1:28" customHeight="1" ht="17.25" s="180" customFormat="1">
      <c r="A469" s="261" t="s">
        <v>1394</v>
      </c>
      <c r="B469" s="276" t="s">
        <v>672</v>
      </c>
      <c r="C469" s="274" t="s">
        <v>655</v>
      </c>
      <c r="D469" s="264">
        <v>596000</v>
      </c>
      <c r="E469" s="265">
        <v>1</v>
      </c>
      <c r="F469" s="264">
        <v>596000</v>
      </c>
      <c r="G469" s="163"/>
      <c r="AB469" s="163"/>
    </row>
    <row r="470" spans="1:28" customHeight="1" ht="17.25" s="180" customFormat="1">
      <c r="A470" s="261" t="s">
        <v>1394</v>
      </c>
      <c r="B470" s="276" t="s">
        <v>675</v>
      </c>
      <c r="C470" s="274" t="s">
        <v>655</v>
      </c>
      <c r="D470" s="264">
        <v>596000</v>
      </c>
      <c r="E470" s="265">
        <v>1</v>
      </c>
      <c r="F470" s="264">
        <v>596000</v>
      </c>
      <c r="G470" s="163"/>
      <c r="AB470" s="163"/>
    </row>
    <row r="471" spans="1:28" customHeight="1" ht="17.25" s="180" customFormat="1">
      <c r="A471" s="261" t="s">
        <v>1394</v>
      </c>
      <c r="B471" s="276" t="s">
        <v>678</v>
      </c>
      <c r="C471" s="274" t="s">
        <v>655</v>
      </c>
      <c r="D471" s="270">
        <v>596000</v>
      </c>
      <c r="E471" s="271">
        <v>1</v>
      </c>
      <c r="F471" s="264">
        <v>596000</v>
      </c>
      <c r="G471" s="163"/>
      <c r="AB471" s="163"/>
    </row>
    <row r="472" spans="1:28" customHeight="1" ht="17.25" s="180" customFormat="1">
      <c r="A472" s="261" t="s">
        <v>1394</v>
      </c>
      <c r="B472" s="276" t="s">
        <v>681</v>
      </c>
      <c r="C472" s="274" t="s">
        <v>655</v>
      </c>
      <c r="D472" s="270">
        <v>596000</v>
      </c>
      <c r="E472" s="271">
        <v>1</v>
      </c>
      <c r="F472" s="264">
        <v>596000</v>
      </c>
      <c r="G472" s="163"/>
      <c r="AB472" s="163"/>
    </row>
    <row r="473" spans="1:28" customHeight="1" ht="17.25" s="180" customFormat="1">
      <c r="A473" s="261" t="s">
        <v>1394</v>
      </c>
      <c r="B473" s="276" t="s">
        <v>682</v>
      </c>
      <c r="C473" s="274" t="s">
        <v>655</v>
      </c>
      <c r="D473" s="264">
        <v>596000</v>
      </c>
      <c r="E473" s="265">
        <v>1</v>
      </c>
      <c r="F473" s="264">
        <v>596000</v>
      </c>
      <c r="G473" s="163"/>
      <c r="AB473" s="163"/>
    </row>
    <row r="474" spans="1:28" customHeight="1" ht="17.25" s="180" customFormat="1">
      <c r="A474" s="261" t="s">
        <v>1394</v>
      </c>
      <c r="B474" s="278" t="s">
        <v>684</v>
      </c>
      <c r="C474" s="274" t="s">
        <v>655</v>
      </c>
      <c r="D474" s="264">
        <v>596000</v>
      </c>
      <c r="E474" s="265">
        <v>1</v>
      </c>
      <c r="F474" s="264">
        <v>596000</v>
      </c>
      <c r="G474" s="163"/>
      <c r="AB474" s="163"/>
    </row>
    <row r="475" spans="1:28" customHeight="1" ht="17.25" s="180" customFormat="1">
      <c r="A475" s="261" t="s">
        <v>1394</v>
      </c>
      <c r="B475" s="276" t="s">
        <v>686</v>
      </c>
      <c r="C475" s="274" t="s">
        <v>655</v>
      </c>
      <c r="D475" s="264">
        <v>596000</v>
      </c>
      <c r="E475" s="265">
        <v>1</v>
      </c>
      <c r="F475" s="264">
        <v>596000</v>
      </c>
      <c r="G475" s="163"/>
      <c r="AB475" s="163"/>
    </row>
    <row r="476" spans="1:28" customHeight="1" ht="17.25" s="180" customFormat="1">
      <c r="A476" s="261" t="s">
        <v>1394</v>
      </c>
      <c r="B476" s="276" t="s">
        <v>689</v>
      </c>
      <c r="C476" s="274" t="s">
        <v>655</v>
      </c>
      <c r="D476" s="270">
        <v>596000</v>
      </c>
      <c r="E476" s="271">
        <v>1</v>
      </c>
      <c r="F476" s="264">
        <v>596000</v>
      </c>
      <c r="G476" s="163"/>
      <c r="AB476" s="163"/>
    </row>
    <row r="477" spans="1:28" customHeight="1" ht="17.25" s="180" customFormat="1">
      <c r="A477" s="261" t="s">
        <v>1394</v>
      </c>
      <c r="B477" s="276" t="s">
        <v>691</v>
      </c>
      <c r="C477" s="274" t="s">
        <v>655</v>
      </c>
      <c r="D477" s="264">
        <v>596000</v>
      </c>
      <c r="E477" s="265">
        <v>1</v>
      </c>
      <c r="F477" s="264">
        <v>596000</v>
      </c>
      <c r="G477" s="163"/>
      <c r="AB477" s="163"/>
    </row>
    <row r="478" spans="1:28" customHeight="1" ht="17.25" s="180" customFormat="1">
      <c r="A478" s="261" t="s">
        <v>1394</v>
      </c>
      <c r="B478" s="276" t="s">
        <v>319</v>
      </c>
      <c r="C478" s="274" t="s">
        <v>655</v>
      </c>
      <c r="D478" s="264">
        <v>596000</v>
      </c>
      <c r="E478" s="265">
        <v>1</v>
      </c>
      <c r="F478" s="264">
        <v>596000</v>
      </c>
      <c r="G478" s="163"/>
      <c r="AB478" s="163"/>
    </row>
    <row r="479" spans="1:28" customHeight="1" ht="17.25" s="180" customFormat="1">
      <c r="A479" s="261" t="s">
        <v>1394</v>
      </c>
      <c r="B479" s="276" t="s">
        <v>696</v>
      </c>
      <c r="C479" s="274" t="s">
        <v>655</v>
      </c>
      <c r="D479" s="264">
        <v>596000</v>
      </c>
      <c r="E479" s="265">
        <v>1</v>
      </c>
      <c r="F479" s="264">
        <v>596000</v>
      </c>
      <c r="G479" s="163"/>
      <c r="AB479" s="163"/>
    </row>
    <row r="480" spans="1:28" customHeight="1" ht="17.25" s="180" customFormat="1">
      <c r="A480" s="261" t="s">
        <v>1394</v>
      </c>
      <c r="B480" s="276" t="s">
        <v>698</v>
      </c>
      <c r="C480" s="274" t="s">
        <v>655</v>
      </c>
      <c r="D480" s="264">
        <v>596000</v>
      </c>
      <c r="E480" s="265">
        <v>1</v>
      </c>
      <c r="F480" s="264">
        <v>596000</v>
      </c>
      <c r="G480" s="163"/>
      <c r="AB480" s="163"/>
    </row>
    <row r="481" spans="1:28" customHeight="1" ht="17.25" s="180" customFormat="1">
      <c r="A481" s="261" t="s">
        <v>1394</v>
      </c>
      <c r="B481" s="276" t="s">
        <v>700</v>
      </c>
      <c r="C481" s="274" t="s">
        <v>655</v>
      </c>
      <c r="D481" s="264">
        <v>596000</v>
      </c>
      <c r="E481" s="265">
        <v>1</v>
      </c>
      <c r="F481" s="264">
        <v>596000</v>
      </c>
      <c r="G481" s="163"/>
      <c r="AB481" s="163"/>
    </row>
    <row r="482" spans="1:28" customHeight="1" ht="17.25" s="180" customFormat="1">
      <c r="A482" s="261" t="s">
        <v>1394</v>
      </c>
      <c r="B482" s="278" t="s">
        <v>703</v>
      </c>
      <c r="C482" s="274" t="s">
        <v>655</v>
      </c>
      <c r="D482" s="264">
        <v>596000</v>
      </c>
      <c r="E482" s="265">
        <v>1</v>
      </c>
      <c r="F482" s="264">
        <v>596000</v>
      </c>
      <c r="G482" s="163"/>
      <c r="AB482" s="163"/>
    </row>
    <row r="483" spans="1:28" customHeight="1" ht="17.25" s="180" customFormat="1">
      <c r="A483" s="261" t="s">
        <v>1394</v>
      </c>
      <c r="B483" s="278" t="s">
        <v>705</v>
      </c>
      <c r="C483" s="274" t="s">
        <v>655</v>
      </c>
      <c r="D483" s="270">
        <v>596000</v>
      </c>
      <c r="E483" s="271">
        <v>1</v>
      </c>
      <c r="F483" s="264">
        <v>596000</v>
      </c>
      <c r="G483" s="163"/>
      <c r="AB483" s="163"/>
    </row>
    <row r="484" spans="1:28" customHeight="1" ht="17.25" s="180" customFormat="1">
      <c r="A484" s="261" t="s">
        <v>1394</v>
      </c>
      <c r="B484" s="276" t="s">
        <v>708</v>
      </c>
      <c r="C484" s="274" t="s">
        <v>655</v>
      </c>
      <c r="D484" s="264">
        <v>596000</v>
      </c>
      <c r="E484" s="265">
        <v>1</v>
      </c>
      <c r="F484" s="264">
        <v>596000</v>
      </c>
      <c r="G484" s="163"/>
      <c r="AB484" s="163"/>
    </row>
    <row r="485" spans="1:28" customHeight="1" ht="17.25" s="180" customFormat="1">
      <c r="A485" s="261" t="s">
        <v>1394</v>
      </c>
      <c r="B485" s="276" t="s">
        <v>709</v>
      </c>
      <c r="C485" s="274" t="s">
        <v>655</v>
      </c>
      <c r="D485" s="270">
        <v>596000</v>
      </c>
      <c r="E485" s="271">
        <v>1</v>
      </c>
      <c r="F485" s="264">
        <v>596000</v>
      </c>
      <c r="G485" s="163"/>
      <c r="AB485" s="163"/>
    </row>
    <row r="486" spans="1:28" customHeight="1" ht="17.25" s="180" customFormat="1">
      <c r="A486" s="261" t="s">
        <v>1394</v>
      </c>
      <c r="B486" s="276" t="s">
        <v>710</v>
      </c>
      <c r="C486" s="274" t="s">
        <v>655</v>
      </c>
      <c r="D486" s="264">
        <v>596000</v>
      </c>
      <c r="E486" s="265">
        <v>1</v>
      </c>
      <c r="F486" s="264">
        <v>596000</v>
      </c>
      <c r="G486" s="163"/>
      <c r="AB486" s="163"/>
    </row>
    <row r="487" spans="1:28" customHeight="1" ht="17.25" s="180" customFormat="1">
      <c r="A487" s="261" t="s">
        <v>1394</v>
      </c>
      <c r="B487" s="276" t="s">
        <v>121</v>
      </c>
      <c r="C487" s="274" t="s">
        <v>655</v>
      </c>
      <c r="D487" s="264">
        <v>596000</v>
      </c>
      <c r="E487" s="265">
        <v>1</v>
      </c>
      <c r="F487" s="264">
        <v>596000</v>
      </c>
      <c r="G487" s="163"/>
      <c r="AB487" s="163"/>
    </row>
    <row r="488" spans="1:28" customHeight="1" ht="17.25" s="180" customFormat="1">
      <c r="A488" s="261" t="s">
        <v>1394</v>
      </c>
      <c r="B488" s="276" t="s">
        <v>712</v>
      </c>
      <c r="C488" s="274" t="s">
        <v>655</v>
      </c>
      <c r="D488" s="270">
        <v>596000</v>
      </c>
      <c r="E488" s="271">
        <v>1</v>
      </c>
      <c r="F488" s="264">
        <v>596000</v>
      </c>
      <c r="G488" s="163"/>
      <c r="AB488" s="163"/>
    </row>
    <row r="489" spans="1:28" customHeight="1" ht="17.25" s="180" customFormat="1">
      <c r="A489" s="261" t="s">
        <v>1394</v>
      </c>
      <c r="B489" s="276" t="s">
        <v>714</v>
      </c>
      <c r="C489" s="274" t="s">
        <v>655</v>
      </c>
      <c r="D489" s="264">
        <v>596000</v>
      </c>
      <c r="E489" s="265">
        <v>1</v>
      </c>
      <c r="F489" s="264">
        <v>596000</v>
      </c>
      <c r="G489" s="163"/>
      <c r="AB489" s="163"/>
    </row>
    <row r="490" spans="1:28" customHeight="1" ht="17.25" s="180" customFormat="1">
      <c r="A490" s="261" t="s">
        <v>1394</v>
      </c>
      <c r="B490" s="276" t="s">
        <v>718</v>
      </c>
      <c r="C490" s="274" t="s">
        <v>655</v>
      </c>
      <c r="D490" s="264">
        <v>596000</v>
      </c>
      <c r="E490" s="265">
        <v>1</v>
      </c>
      <c r="F490" s="264">
        <v>596000</v>
      </c>
      <c r="G490" s="163"/>
      <c r="AB490" s="163"/>
    </row>
    <row r="491" spans="1:28" customHeight="1" ht="17.25" s="180" customFormat="1">
      <c r="A491" s="261" t="s">
        <v>1394</v>
      </c>
      <c r="B491" s="276" t="s">
        <v>721</v>
      </c>
      <c r="C491" s="274" t="s">
        <v>655</v>
      </c>
      <c r="D491" s="264">
        <v>596000</v>
      </c>
      <c r="E491" s="265">
        <v>1</v>
      </c>
      <c r="F491" s="264">
        <v>596000</v>
      </c>
      <c r="G491" s="163"/>
      <c r="AB491" s="163"/>
    </row>
    <row r="492" spans="1:28" customHeight="1" ht="17.25" s="180" customFormat="1">
      <c r="A492" s="261" t="s">
        <v>1394</v>
      </c>
      <c r="B492" s="276" t="s">
        <v>214</v>
      </c>
      <c r="C492" s="274" t="s">
        <v>655</v>
      </c>
      <c r="D492" s="264">
        <v>596000</v>
      </c>
      <c r="E492" s="265">
        <v>1</v>
      </c>
      <c r="F492" s="264">
        <v>596000</v>
      </c>
      <c r="G492" s="163"/>
      <c r="AB492" s="163"/>
    </row>
    <row r="493" spans="1:28" customHeight="1" ht="17.25" s="180" customFormat="1">
      <c r="A493" s="261" t="s">
        <v>1394</v>
      </c>
      <c r="B493" s="276" t="s">
        <v>724</v>
      </c>
      <c r="C493" s="274" t="s">
        <v>655</v>
      </c>
      <c r="D493" s="264">
        <v>596000</v>
      </c>
      <c r="E493" s="265">
        <v>1</v>
      </c>
      <c r="F493" s="264">
        <v>596000</v>
      </c>
      <c r="G493" s="163"/>
      <c r="AB493" s="163"/>
    </row>
    <row r="494" spans="1:28" customHeight="1" ht="17.25" s="180" customFormat="1">
      <c r="A494" s="261" t="s">
        <v>1394</v>
      </c>
      <c r="B494" s="276" t="s">
        <v>727</v>
      </c>
      <c r="C494" s="274" t="s">
        <v>655</v>
      </c>
      <c r="D494" s="264">
        <v>596000</v>
      </c>
      <c r="E494" s="265">
        <v>1</v>
      </c>
      <c r="F494" s="264">
        <v>596000</v>
      </c>
      <c r="G494" s="163"/>
      <c r="AB494" s="163"/>
    </row>
    <row r="495" spans="1:28" customHeight="1" ht="17.25" s="180" customFormat="1">
      <c r="A495" s="261" t="s">
        <v>1394</v>
      </c>
      <c r="B495" s="276" t="s">
        <v>729</v>
      </c>
      <c r="C495" s="274" t="s">
        <v>655</v>
      </c>
      <c r="D495" s="270">
        <v>596000</v>
      </c>
      <c r="E495" s="271">
        <v>1</v>
      </c>
      <c r="F495" s="264">
        <v>596000</v>
      </c>
      <c r="G495" s="163"/>
      <c r="AB495" s="163"/>
    </row>
    <row r="496" spans="1:28" customHeight="1" ht="17.25" s="180" customFormat="1">
      <c r="A496" s="261" t="s">
        <v>1394</v>
      </c>
      <c r="B496" s="276" t="s">
        <v>309</v>
      </c>
      <c r="C496" s="274" t="s">
        <v>655</v>
      </c>
      <c r="D496" s="264">
        <v>596000</v>
      </c>
      <c r="E496" s="265">
        <v>1</v>
      </c>
      <c r="F496" s="264">
        <v>596000</v>
      </c>
      <c r="G496" s="163"/>
      <c r="AB496" s="163"/>
    </row>
    <row r="497" spans="1:28" customHeight="1" ht="17.25" s="180" customFormat="1">
      <c r="A497" s="261" t="s">
        <v>1394</v>
      </c>
      <c r="B497" s="276" t="s">
        <v>734</v>
      </c>
      <c r="C497" s="274" t="s">
        <v>655</v>
      </c>
      <c r="D497" s="270">
        <v>596000</v>
      </c>
      <c r="E497" s="271">
        <v>1</v>
      </c>
      <c r="F497" s="264">
        <v>596000</v>
      </c>
      <c r="G497" s="163"/>
      <c r="AB497" s="163"/>
    </row>
    <row r="498" spans="1:28" customHeight="1" ht="17.25" s="180" customFormat="1">
      <c r="A498" s="261" t="s">
        <v>1394</v>
      </c>
      <c r="B498" s="276" t="s">
        <v>720</v>
      </c>
      <c r="C498" s="274" t="s">
        <v>655</v>
      </c>
      <c r="D498" s="264">
        <v>596000</v>
      </c>
      <c r="E498" s="265">
        <v>1</v>
      </c>
      <c r="F498" s="264">
        <v>596000</v>
      </c>
      <c r="G498" s="163"/>
      <c r="AB498" s="163"/>
    </row>
    <row r="499" spans="1:28" customHeight="1" ht="17.25" s="180" customFormat="1">
      <c r="A499" s="261" t="s">
        <v>1394</v>
      </c>
      <c r="B499" s="276" t="s">
        <v>738</v>
      </c>
      <c r="C499" s="274" t="s">
        <v>655</v>
      </c>
      <c r="D499" s="264">
        <v>596000</v>
      </c>
      <c r="E499" s="265">
        <v>1</v>
      </c>
      <c r="F499" s="264">
        <v>596000</v>
      </c>
      <c r="G499" s="163"/>
      <c r="AB499" s="163"/>
    </row>
    <row r="500" spans="1:28" customHeight="1" ht="17.25" s="180" customFormat="1">
      <c r="A500" s="261" t="s">
        <v>1394</v>
      </c>
      <c r="B500" s="276" t="s">
        <v>155</v>
      </c>
      <c r="C500" s="274" t="s">
        <v>655</v>
      </c>
      <c r="D500" s="270">
        <v>596000</v>
      </c>
      <c r="E500" s="271">
        <v>1</v>
      </c>
      <c r="F500" s="264">
        <v>596000</v>
      </c>
      <c r="G500" s="163"/>
      <c r="AB500" s="163"/>
    </row>
    <row r="501" spans="1:28" customHeight="1" ht="17.25" s="180" customFormat="1">
      <c r="A501" s="261" t="s">
        <v>1394</v>
      </c>
      <c r="B501" s="276" t="s">
        <v>695</v>
      </c>
      <c r="C501" s="274" t="s">
        <v>655</v>
      </c>
      <c r="D501" s="270">
        <v>596000</v>
      </c>
      <c r="E501" s="271">
        <v>1</v>
      </c>
      <c r="F501" s="264">
        <v>596000</v>
      </c>
      <c r="G501" s="163"/>
      <c r="AB501" s="163"/>
    </row>
    <row r="502" spans="1:28" customHeight="1" ht="17.25" s="180" customFormat="1">
      <c r="A502" s="261" t="s">
        <v>1394</v>
      </c>
      <c r="B502" s="276" t="s">
        <v>743</v>
      </c>
      <c r="C502" s="274" t="s">
        <v>655</v>
      </c>
      <c r="D502" s="264">
        <v>596000</v>
      </c>
      <c r="E502" s="265">
        <v>1</v>
      </c>
      <c r="F502" s="264">
        <v>596000</v>
      </c>
      <c r="G502" s="163"/>
      <c r="AB502" s="163"/>
    </row>
    <row r="503" spans="1:28" customHeight="1" ht="17.25" s="180" customFormat="1">
      <c r="A503" s="261" t="s">
        <v>1394</v>
      </c>
      <c r="B503" s="276" t="s">
        <v>746</v>
      </c>
      <c r="C503" s="274" t="s">
        <v>655</v>
      </c>
      <c r="D503" s="264">
        <v>596000</v>
      </c>
      <c r="E503" s="265">
        <v>1</v>
      </c>
      <c r="F503" s="264">
        <v>596000</v>
      </c>
      <c r="G503" s="163"/>
      <c r="AB503" s="163"/>
    </row>
    <row r="504" spans="1:28" customHeight="1" ht="17.25" s="180" customFormat="1">
      <c r="A504" s="261" t="s">
        <v>1394</v>
      </c>
      <c r="B504" s="276" t="s">
        <v>748</v>
      </c>
      <c r="C504" s="274" t="s">
        <v>655</v>
      </c>
      <c r="D504" s="270">
        <v>596000</v>
      </c>
      <c r="E504" s="271">
        <v>1</v>
      </c>
      <c r="F504" s="264">
        <v>596000</v>
      </c>
      <c r="G504" s="163"/>
      <c r="AB504" s="163"/>
    </row>
    <row r="505" spans="1:28" customHeight="1" ht="17.25" s="180" customFormat="1">
      <c r="A505" s="261" t="s">
        <v>1394</v>
      </c>
      <c r="B505" s="279" t="s">
        <v>493</v>
      </c>
      <c r="C505" s="280" t="s">
        <v>751</v>
      </c>
      <c r="D505" s="270">
        <v>596000</v>
      </c>
      <c r="E505" s="271">
        <v>1</v>
      </c>
      <c r="F505" s="264">
        <v>596000</v>
      </c>
      <c r="G505" s="163"/>
      <c r="AB505" s="163"/>
    </row>
    <row r="506" spans="1:28" customHeight="1" ht="17.25" s="180" customFormat="1">
      <c r="A506" s="261" t="s">
        <v>1394</v>
      </c>
      <c r="B506" s="268" t="s">
        <v>754</v>
      </c>
      <c r="C506" s="280" t="s">
        <v>751</v>
      </c>
      <c r="D506" s="264">
        <v>596000</v>
      </c>
      <c r="E506" s="265">
        <v>1</v>
      </c>
      <c r="F506" s="264">
        <v>596000</v>
      </c>
      <c r="G506" s="163"/>
      <c r="AB506" s="163"/>
    </row>
    <row r="507" spans="1:28" customHeight="1" ht="17.25" s="180" customFormat="1">
      <c r="A507" s="261" t="s">
        <v>1394</v>
      </c>
      <c r="B507" s="281" t="s">
        <v>757</v>
      </c>
      <c r="C507" s="280" t="s">
        <v>751</v>
      </c>
      <c r="D507" s="264">
        <v>596000</v>
      </c>
      <c r="E507" s="265">
        <v>1</v>
      </c>
      <c r="F507" s="264">
        <v>596000</v>
      </c>
      <c r="G507" s="163"/>
      <c r="AB507" s="163"/>
    </row>
    <row r="508" spans="1:28" customHeight="1" ht="17.25" s="180" customFormat="1">
      <c r="A508" s="261" t="s">
        <v>1394</v>
      </c>
      <c r="B508" s="268" t="s">
        <v>760</v>
      </c>
      <c r="C508" s="280" t="s">
        <v>751</v>
      </c>
      <c r="D508" s="270">
        <v>596000</v>
      </c>
      <c r="E508" s="271">
        <v>1</v>
      </c>
      <c r="F508" s="264">
        <v>596000</v>
      </c>
      <c r="G508" s="163"/>
      <c r="AB508" s="163"/>
    </row>
    <row r="509" spans="1:28" customHeight="1" ht="17.25" s="180" customFormat="1">
      <c r="A509" s="261" t="s">
        <v>1394</v>
      </c>
      <c r="B509" s="268" t="s">
        <v>762</v>
      </c>
      <c r="C509" s="280" t="s">
        <v>751</v>
      </c>
      <c r="D509" s="264">
        <v>596000</v>
      </c>
      <c r="E509" s="265">
        <v>1</v>
      </c>
      <c r="F509" s="264">
        <v>596000</v>
      </c>
      <c r="G509" s="163"/>
      <c r="AB509" s="163"/>
    </row>
    <row r="510" spans="1:28" customHeight="1" ht="17.25" s="180" customFormat="1">
      <c r="A510" s="261" t="s">
        <v>1394</v>
      </c>
      <c r="B510" s="282" t="s">
        <v>393</v>
      </c>
      <c r="C510" s="280" t="s">
        <v>751</v>
      </c>
      <c r="D510" s="264">
        <v>596000</v>
      </c>
      <c r="E510" s="265">
        <v>1</v>
      </c>
      <c r="F510" s="264">
        <v>596000</v>
      </c>
      <c r="G510" s="163"/>
      <c r="AB510" s="163"/>
    </row>
    <row r="511" spans="1:28" customHeight="1" ht="17.25" s="180" customFormat="1">
      <c r="A511" s="261" t="s">
        <v>1394</v>
      </c>
      <c r="B511" s="268" t="s">
        <v>624</v>
      </c>
      <c r="C511" s="280" t="s">
        <v>751</v>
      </c>
      <c r="D511" s="264">
        <v>596000</v>
      </c>
      <c r="E511" s="265">
        <v>1</v>
      </c>
      <c r="F511" s="264">
        <v>596000</v>
      </c>
      <c r="G511" s="163"/>
      <c r="AB511" s="163"/>
    </row>
    <row r="512" spans="1:28" customHeight="1" ht="17.25" s="180" customFormat="1">
      <c r="A512" s="261" t="s">
        <v>1394</v>
      </c>
      <c r="B512" s="281" t="s">
        <v>768</v>
      </c>
      <c r="C512" s="280" t="s">
        <v>751</v>
      </c>
      <c r="D512" s="264">
        <v>596000</v>
      </c>
      <c r="E512" s="265">
        <v>1</v>
      </c>
      <c r="F512" s="264">
        <v>596000</v>
      </c>
      <c r="G512" s="163"/>
      <c r="AB512" s="163"/>
    </row>
    <row r="513" spans="1:28" customHeight="1" ht="17.25" s="180" customFormat="1">
      <c r="A513" s="261" t="s">
        <v>1394</v>
      </c>
      <c r="B513" s="283" t="s">
        <v>770</v>
      </c>
      <c r="C513" s="280" t="s">
        <v>751</v>
      </c>
      <c r="D513" s="270">
        <v>596000</v>
      </c>
      <c r="E513" s="271">
        <v>1</v>
      </c>
      <c r="F513" s="264">
        <v>596000</v>
      </c>
      <c r="G513" s="163"/>
      <c r="AB513" s="163"/>
    </row>
    <row r="514" spans="1:28" customHeight="1" ht="17.25" s="180" customFormat="1">
      <c r="A514" s="261" t="s">
        <v>1394</v>
      </c>
      <c r="B514" s="268" t="s">
        <v>773</v>
      </c>
      <c r="C514" s="280" t="s">
        <v>751</v>
      </c>
      <c r="D514" s="264">
        <v>596000</v>
      </c>
      <c r="E514" s="265">
        <v>1</v>
      </c>
      <c r="F514" s="264">
        <v>596000</v>
      </c>
      <c r="G514" s="163"/>
      <c r="AB514" s="163"/>
    </row>
    <row r="515" spans="1:28" customHeight="1" ht="17.25" s="180" customFormat="1">
      <c r="A515" s="261" t="s">
        <v>1394</v>
      </c>
      <c r="B515" s="281" t="s">
        <v>776</v>
      </c>
      <c r="C515" s="280" t="s">
        <v>751</v>
      </c>
      <c r="D515" s="264">
        <v>596000</v>
      </c>
      <c r="E515" s="265">
        <v>1</v>
      </c>
      <c r="F515" s="264">
        <v>596000</v>
      </c>
      <c r="G515" s="163"/>
      <c r="AB515" s="163"/>
    </row>
    <row r="516" spans="1:28" customHeight="1" ht="17.25" s="180" customFormat="1">
      <c r="A516" s="261" t="s">
        <v>1394</v>
      </c>
      <c r="B516" s="282" t="s">
        <v>778</v>
      </c>
      <c r="C516" s="280" t="s">
        <v>751</v>
      </c>
      <c r="D516" s="270">
        <v>596000</v>
      </c>
      <c r="E516" s="271">
        <v>1</v>
      </c>
      <c r="F516" s="264">
        <v>596000</v>
      </c>
      <c r="G516" s="163"/>
      <c r="AB516" s="163"/>
    </row>
    <row r="517" spans="1:28" customHeight="1" ht="17.25" s="180" customFormat="1">
      <c r="A517" s="261" t="s">
        <v>1394</v>
      </c>
      <c r="B517" s="268" t="s">
        <v>780</v>
      </c>
      <c r="C517" s="280" t="s">
        <v>751</v>
      </c>
      <c r="D517" s="264">
        <v>596000</v>
      </c>
      <c r="E517" s="265">
        <v>1</v>
      </c>
      <c r="F517" s="264">
        <v>596000</v>
      </c>
      <c r="G517" s="163"/>
      <c r="AB517" s="163"/>
    </row>
    <row r="518" spans="1:28" customHeight="1" ht="17.25" s="180" customFormat="1">
      <c r="A518" s="261" t="s">
        <v>1394</v>
      </c>
      <c r="B518" s="268" t="s">
        <v>783</v>
      </c>
      <c r="C518" s="280" t="s">
        <v>751</v>
      </c>
      <c r="D518" s="264">
        <v>596000</v>
      </c>
      <c r="E518" s="265">
        <v>1</v>
      </c>
      <c r="F518" s="264">
        <v>596000</v>
      </c>
      <c r="G518" s="163"/>
      <c r="AB518" s="163"/>
    </row>
    <row r="519" spans="1:28" customHeight="1" ht="17.25" s="180" customFormat="1">
      <c r="A519" s="261" t="s">
        <v>1394</v>
      </c>
      <c r="B519" s="283" t="s">
        <v>128</v>
      </c>
      <c r="C519" s="280" t="s">
        <v>751</v>
      </c>
      <c r="D519" s="270">
        <v>596000</v>
      </c>
      <c r="E519" s="271">
        <v>1</v>
      </c>
      <c r="F519" s="264">
        <v>596000</v>
      </c>
      <c r="G519" s="163"/>
      <c r="AB519" s="163"/>
    </row>
    <row r="520" spans="1:28" customHeight="1" ht="17.25" s="180" customFormat="1">
      <c r="A520" s="261" t="s">
        <v>1394</v>
      </c>
      <c r="B520" s="281" t="s">
        <v>786</v>
      </c>
      <c r="C520" s="280" t="s">
        <v>751</v>
      </c>
      <c r="D520" s="264">
        <v>596000</v>
      </c>
      <c r="E520" s="265">
        <v>1</v>
      </c>
      <c r="F520" s="264">
        <v>596000</v>
      </c>
      <c r="G520" s="163"/>
      <c r="AB520" s="163"/>
    </row>
    <row r="521" spans="1:28" customHeight="1" ht="17.25" s="180" customFormat="1">
      <c r="A521" s="261" t="s">
        <v>1394</v>
      </c>
      <c r="B521" s="268" t="s">
        <v>789</v>
      </c>
      <c r="C521" s="280" t="s">
        <v>751</v>
      </c>
      <c r="D521" s="264">
        <v>596000</v>
      </c>
      <c r="E521" s="265">
        <v>1</v>
      </c>
      <c r="F521" s="264">
        <v>596000</v>
      </c>
      <c r="G521" s="163"/>
      <c r="AB521" s="163"/>
    </row>
    <row r="522" spans="1:28" customHeight="1" ht="17.25" s="180" customFormat="1">
      <c r="A522" s="261" t="s">
        <v>1394</v>
      </c>
      <c r="B522" s="284" t="s">
        <v>791</v>
      </c>
      <c r="C522" s="280" t="s">
        <v>751</v>
      </c>
      <c r="D522" s="270">
        <v>596000</v>
      </c>
      <c r="E522" s="271">
        <v>1</v>
      </c>
      <c r="F522" s="264">
        <v>596000</v>
      </c>
      <c r="G522" s="163"/>
      <c r="AB522" s="163"/>
    </row>
    <row r="523" spans="1:28" customHeight="1" ht="17.25" s="180" customFormat="1">
      <c r="A523" s="261" t="s">
        <v>1394</v>
      </c>
      <c r="B523" s="283" t="s">
        <v>793</v>
      </c>
      <c r="C523" s="280" t="s">
        <v>751</v>
      </c>
      <c r="D523" s="264">
        <v>596000</v>
      </c>
      <c r="E523" s="265">
        <v>1</v>
      </c>
      <c r="F523" s="264">
        <v>596000</v>
      </c>
      <c r="G523" s="163"/>
      <c r="AB523" s="163"/>
    </row>
    <row r="524" spans="1:28" customHeight="1" ht="17.25" s="180" customFormat="1">
      <c r="A524" s="261" t="s">
        <v>1394</v>
      </c>
      <c r="B524" s="268" t="s">
        <v>795</v>
      </c>
      <c r="C524" s="280" t="s">
        <v>751</v>
      </c>
      <c r="D524" s="264">
        <v>596000</v>
      </c>
      <c r="E524" s="265">
        <v>1</v>
      </c>
      <c r="F524" s="264">
        <v>596000</v>
      </c>
      <c r="G524" s="163"/>
      <c r="AB524" s="163"/>
    </row>
    <row r="525" spans="1:28" customHeight="1" ht="17.25" s="180" customFormat="1">
      <c r="A525" s="261" t="s">
        <v>1394</v>
      </c>
      <c r="B525" s="279" t="s">
        <v>797</v>
      </c>
      <c r="C525" s="280" t="s">
        <v>751</v>
      </c>
      <c r="D525" s="270">
        <v>596000</v>
      </c>
      <c r="E525" s="271">
        <v>1</v>
      </c>
      <c r="F525" s="264">
        <v>596000</v>
      </c>
      <c r="G525" s="163"/>
      <c r="AB525" s="163"/>
    </row>
    <row r="526" spans="1:28" customHeight="1" ht="17.25" s="180" customFormat="1">
      <c r="A526" s="261" t="s">
        <v>1394</v>
      </c>
      <c r="B526" s="285" t="s">
        <v>800</v>
      </c>
      <c r="C526" s="280" t="s">
        <v>751</v>
      </c>
      <c r="D526" s="264">
        <v>596000</v>
      </c>
      <c r="E526" s="265">
        <v>1</v>
      </c>
      <c r="F526" s="264">
        <v>596000</v>
      </c>
      <c r="G526" s="163"/>
      <c r="AB526" s="163"/>
    </row>
    <row r="527" spans="1:28" customHeight="1" ht="17.25" s="180" customFormat="1">
      <c r="A527" s="261" t="s">
        <v>1394</v>
      </c>
      <c r="B527" s="283" t="s">
        <v>803</v>
      </c>
      <c r="C527" s="280" t="s">
        <v>751</v>
      </c>
      <c r="D527" s="264">
        <v>596000</v>
      </c>
      <c r="E527" s="265">
        <v>1</v>
      </c>
      <c r="F527" s="264">
        <v>596000</v>
      </c>
      <c r="G527" s="163"/>
      <c r="AB527" s="163"/>
    </row>
    <row r="528" spans="1:28" customHeight="1" ht="17.25" s="180" customFormat="1">
      <c r="A528" s="261" t="s">
        <v>1394</v>
      </c>
      <c r="B528" s="286" t="s">
        <v>806</v>
      </c>
      <c r="C528" s="280" t="s">
        <v>751</v>
      </c>
      <c r="D528" s="270">
        <v>596000</v>
      </c>
      <c r="E528" s="271">
        <v>1</v>
      </c>
      <c r="F528" s="264">
        <v>596000</v>
      </c>
      <c r="G528" s="163"/>
      <c r="AB528" s="163"/>
    </row>
    <row r="529" spans="1:28" customHeight="1" ht="17.25" s="180" customFormat="1">
      <c r="A529" s="261" t="s">
        <v>1394</v>
      </c>
      <c r="B529" s="281" t="s">
        <v>809</v>
      </c>
      <c r="C529" s="280" t="s">
        <v>751</v>
      </c>
      <c r="D529" s="264">
        <v>596000</v>
      </c>
      <c r="E529" s="265">
        <v>1</v>
      </c>
      <c r="F529" s="264">
        <v>596000</v>
      </c>
      <c r="G529" s="163"/>
      <c r="AB529" s="163"/>
    </row>
    <row r="530" spans="1:28" customHeight="1" ht="17.25" s="180" customFormat="1">
      <c r="A530" s="261" t="s">
        <v>1394</v>
      </c>
      <c r="B530" s="279" t="s">
        <v>811</v>
      </c>
      <c r="C530" s="280" t="s">
        <v>751</v>
      </c>
      <c r="D530" s="264">
        <v>596000</v>
      </c>
      <c r="E530" s="265">
        <v>1</v>
      </c>
      <c r="F530" s="264">
        <v>596000</v>
      </c>
      <c r="G530" s="163"/>
      <c r="AB530" s="163"/>
    </row>
    <row r="531" spans="1:28" customHeight="1" ht="17.25" s="180" customFormat="1">
      <c r="A531" s="261" t="s">
        <v>1394</v>
      </c>
      <c r="B531" s="268" t="s">
        <v>814</v>
      </c>
      <c r="C531" s="280" t="s">
        <v>751</v>
      </c>
      <c r="D531" s="270">
        <v>596000</v>
      </c>
      <c r="E531" s="271">
        <v>1</v>
      </c>
      <c r="F531" s="264">
        <v>596000</v>
      </c>
      <c r="G531" s="163"/>
      <c r="AB531" s="163"/>
    </row>
    <row r="532" spans="1:28" customHeight="1" ht="17.25" s="180" customFormat="1">
      <c r="A532" s="261" t="s">
        <v>1394</v>
      </c>
      <c r="B532" s="279" t="s">
        <v>817</v>
      </c>
      <c r="C532" s="287" t="s">
        <v>751</v>
      </c>
      <c r="D532" s="264">
        <v>596000</v>
      </c>
      <c r="E532" s="265">
        <v>1</v>
      </c>
      <c r="F532" s="264">
        <v>596000</v>
      </c>
      <c r="G532" s="163"/>
      <c r="AB532" s="163"/>
    </row>
    <row r="533" spans="1:28" customHeight="1" ht="17.25" s="180" customFormat="1">
      <c r="A533" s="261" t="s">
        <v>1394</v>
      </c>
      <c r="B533" s="284" t="s">
        <v>819</v>
      </c>
      <c r="C533" s="287" t="s">
        <v>751</v>
      </c>
      <c r="D533" s="270">
        <v>596000</v>
      </c>
      <c r="E533" s="271">
        <v>1</v>
      </c>
      <c r="F533" s="264">
        <v>596000</v>
      </c>
      <c r="G533" s="163"/>
      <c r="AB533" s="163"/>
    </row>
    <row r="534" spans="1:28" customHeight="1" ht="17.25" s="180" customFormat="1">
      <c r="A534" s="261" t="s">
        <v>1394</v>
      </c>
      <c r="B534" s="281" t="s">
        <v>822</v>
      </c>
      <c r="C534" s="287" t="s">
        <v>751</v>
      </c>
      <c r="D534" s="264">
        <v>596000</v>
      </c>
      <c r="E534" s="265">
        <v>1</v>
      </c>
      <c r="F534" s="264">
        <v>596000</v>
      </c>
      <c r="G534" s="163"/>
      <c r="AB534" s="163"/>
    </row>
    <row r="535" spans="1:28" customHeight="1" ht="17.25" s="180" customFormat="1">
      <c r="A535" s="261" t="s">
        <v>1394</v>
      </c>
      <c r="B535" s="281" t="s">
        <v>824</v>
      </c>
      <c r="C535" s="287" t="s">
        <v>751</v>
      </c>
      <c r="D535" s="264">
        <v>596000</v>
      </c>
      <c r="E535" s="265">
        <v>1</v>
      </c>
      <c r="F535" s="264">
        <v>596000</v>
      </c>
      <c r="G535" s="163"/>
      <c r="AB535" s="163"/>
    </row>
    <row r="536" spans="1:28" customHeight="1" ht="17.25" s="180" customFormat="1">
      <c r="A536" s="261" t="s">
        <v>1394</v>
      </c>
      <c r="B536" s="268" t="s">
        <v>826</v>
      </c>
      <c r="C536" s="287" t="s">
        <v>751</v>
      </c>
      <c r="D536" s="270">
        <v>596000</v>
      </c>
      <c r="E536" s="271">
        <v>1</v>
      </c>
      <c r="F536" s="264">
        <v>596000</v>
      </c>
      <c r="G536" s="163"/>
      <c r="AB536" s="163"/>
    </row>
    <row r="537" spans="1:28" customHeight="1" ht="17.25" s="180" customFormat="1">
      <c r="A537" s="261" t="s">
        <v>1394</v>
      </c>
      <c r="B537" s="268" t="s">
        <v>734</v>
      </c>
      <c r="C537" s="287" t="s">
        <v>751</v>
      </c>
      <c r="D537" s="264">
        <v>596000</v>
      </c>
      <c r="E537" s="265">
        <v>1</v>
      </c>
      <c r="F537" s="264">
        <v>596000</v>
      </c>
      <c r="G537" s="163"/>
      <c r="AB537" s="163"/>
    </row>
    <row r="538" spans="1:28" customHeight="1" ht="17.25" s="180" customFormat="1">
      <c r="A538" s="261" t="s">
        <v>1394</v>
      </c>
      <c r="B538" s="268" t="s">
        <v>830</v>
      </c>
      <c r="C538" s="287" t="s">
        <v>751</v>
      </c>
      <c r="D538" s="270">
        <v>596000</v>
      </c>
      <c r="E538" s="271">
        <v>1</v>
      </c>
      <c r="F538" s="264">
        <v>596000</v>
      </c>
      <c r="G538" s="163"/>
      <c r="AB538" s="163"/>
    </row>
    <row r="539" spans="1:28" customHeight="1" ht="17.25" s="180" customFormat="1">
      <c r="A539" s="261" t="s">
        <v>1394</v>
      </c>
      <c r="B539" s="279" t="s">
        <v>832</v>
      </c>
      <c r="C539" s="287" t="s">
        <v>751</v>
      </c>
      <c r="D539" s="264">
        <v>596000</v>
      </c>
      <c r="E539" s="265">
        <v>1</v>
      </c>
      <c r="F539" s="264">
        <v>596000</v>
      </c>
      <c r="G539" s="163"/>
      <c r="AB539" s="163"/>
    </row>
    <row r="540" spans="1:28" customHeight="1" ht="17.25" s="180" customFormat="1">
      <c r="A540" s="261" t="s">
        <v>1394</v>
      </c>
      <c r="B540" s="288" t="s">
        <v>834</v>
      </c>
      <c r="C540" s="287" t="s">
        <v>751</v>
      </c>
      <c r="D540" s="264">
        <v>596000</v>
      </c>
      <c r="E540" s="265">
        <v>1</v>
      </c>
      <c r="F540" s="264">
        <v>596000</v>
      </c>
      <c r="G540" s="163"/>
      <c r="AB540" s="163"/>
    </row>
    <row r="541" spans="1:28" customHeight="1" ht="17.25" s="180" customFormat="1">
      <c r="A541" s="261" t="s">
        <v>1394</v>
      </c>
      <c r="B541" s="279" t="s">
        <v>654</v>
      </c>
      <c r="C541" s="280" t="s">
        <v>836</v>
      </c>
      <c r="D541" s="270">
        <v>596000</v>
      </c>
      <c r="E541" s="271">
        <v>1</v>
      </c>
      <c r="F541" s="264">
        <v>596000</v>
      </c>
      <c r="G541" s="163"/>
      <c r="AB541" s="163"/>
    </row>
    <row r="542" spans="1:28" customHeight="1" ht="17.25" s="180" customFormat="1">
      <c r="A542" s="261" t="s">
        <v>1394</v>
      </c>
      <c r="B542" s="283" t="s">
        <v>838</v>
      </c>
      <c r="C542" s="280" t="s">
        <v>836</v>
      </c>
      <c r="D542" s="264">
        <v>596000</v>
      </c>
      <c r="E542" s="265">
        <v>1</v>
      </c>
      <c r="F542" s="264">
        <v>596000</v>
      </c>
      <c r="G542" s="163"/>
      <c r="AB542" s="163"/>
    </row>
    <row r="543" spans="1:28" customHeight="1" ht="17.25" s="180" customFormat="1">
      <c r="A543" s="261" t="s">
        <v>1394</v>
      </c>
      <c r="B543" s="284" t="s">
        <v>586</v>
      </c>
      <c r="C543" s="280" t="s">
        <v>836</v>
      </c>
      <c r="D543" s="264">
        <v>596000</v>
      </c>
      <c r="E543" s="265">
        <v>1</v>
      </c>
      <c r="F543" s="264">
        <v>596000</v>
      </c>
      <c r="G543" s="163"/>
      <c r="AB543" s="163"/>
    </row>
    <row r="544" spans="1:28" customHeight="1" ht="17.25" s="180" customFormat="1">
      <c r="A544" s="261" t="s">
        <v>1394</v>
      </c>
      <c r="B544" s="289" t="s">
        <v>841</v>
      </c>
      <c r="C544" s="280" t="s">
        <v>836</v>
      </c>
      <c r="D544" s="264">
        <v>596000</v>
      </c>
      <c r="E544" s="265">
        <v>1</v>
      </c>
      <c r="F544" s="264">
        <v>596000</v>
      </c>
      <c r="G544" s="163"/>
      <c r="AB544" s="163"/>
    </row>
    <row r="545" spans="1:28" customHeight="1" ht="17.25" s="180" customFormat="1">
      <c r="A545" s="261" t="s">
        <v>1394</v>
      </c>
      <c r="B545" s="289" t="s">
        <v>76</v>
      </c>
      <c r="C545" s="280" t="s">
        <v>836</v>
      </c>
      <c r="D545" s="270">
        <v>596000</v>
      </c>
      <c r="E545" s="271">
        <v>1</v>
      </c>
      <c r="F545" s="264">
        <v>596000</v>
      </c>
      <c r="G545" s="163"/>
      <c r="AB545" s="163"/>
    </row>
    <row r="546" spans="1:28" customHeight="1" ht="17.25" s="180" customFormat="1">
      <c r="A546" s="261" t="s">
        <v>1394</v>
      </c>
      <c r="B546" s="268" t="s">
        <v>544</v>
      </c>
      <c r="C546" s="280" t="s">
        <v>836</v>
      </c>
      <c r="D546" s="264">
        <v>596000</v>
      </c>
      <c r="E546" s="265">
        <v>1</v>
      </c>
      <c r="F546" s="264">
        <v>596000</v>
      </c>
      <c r="G546" s="163"/>
      <c r="AB546" s="163"/>
    </row>
    <row r="547" spans="1:28" customHeight="1" ht="17.25" s="180" customFormat="1">
      <c r="A547" s="261" t="s">
        <v>1394</v>
      </c>
      <c r="B547" s="268" t="s">
        <v>846</v>
      </c>
      <c r="C547" s="280" t="s">
        <v>836</v>
      </c>
      <c r="D547" s="270">
        <v>596000</v>
      </c>
      <c r="E547" s="271">
        <v>1</v>
      </c>
      <c r="F547" s="264">
        <v>596000</v>
      </c>
      <c r="G547" s="163"/>
      <c r="AB547" s="163"/>
    </row>
    <row r="548" spans="1:28" customHeight="1" ht="17.25" s="180" customFormat="1">
      <c r="A548" s="261" t="s">
        <v>1394</v>
      </c>
      <c r="B548" s="279" t="s">
        <v>509</v>
      </c>
      <c r="C548" s="280" t="s">
        <v>836</v>
      </c>
      <c r="D548" s="264">
        <v>596000</v>
      </c>
      <c r="E548" s="265">
        <v>1</v>
      </c>
      <c r="F548" s="264">
        <v>596000</v>
      </c>
      <c r="G548" s="163"/>
      <c r="AB548" s="163"/>
    </row>
    <row r="549" spans="1:28" customHeight="1" ht="17.25" s="180" customFormat="1">
      <c r="A549" s="261" t="s">
        <v>1394</v>
      </c>
      <c r="B549" s="283" t="s">
        <v>849</v>
      </c>
      <c r="C549" s="280" t="s">
        <v>836</v>
      </c>
      <c r="D549" s="264">
        <v>596000</v>
      </c>
      <c r="E549" s="265">
        <v>1</v>
      </c>
      <c r="F549" s="264">
        <v>596000</v>
      </c>
      <c r="G549" s="163"/>
      <c r="AB549" s="163"/>
    </row>
    <row r="550" spans="1:28" customHeight="1" ht="17.25" s="180" customFormat="1">
      <c r="A550" s="261" t="s">
        <v>1394</v>
      </c>
      <c r="B550" s="282" t="s">
        <v>850</v>
      </c>
      <c r="C550" s="280" t="s">
        <v>836</v>
      </c>
      <c r="D550" s="270">
        <v>596000</v>
      </c>
      <c r="E550" s="271">
        <v>1</v>
      </c>
      <c r="F550" s="264">
        <v>596000</v>
      </c>
      <c r="G550" s="163"/>
      <c r="AB550" s="163"/>
    </row>
    <row r="551" spans="1:28" customHeight="1" ht="17.25" s="180" customFormat="1">
      <c r="A551" s="261" t="s">
        <v>1394</v>
      </c>
      <c r="B551" s="284" t="s">
        <v>851</v>
      </c>
      <c r="C551" s="280" t="s">
        <v>836</v>
      </c>
      <c r="D551" s="264">
        <v>596000</v>
      </c>
      <c r="E551" s="265">
        <v>1</v>
      </c>
      <c r="F551" s="264">
        <v>596000</v>
      </c>
      <c r="G551" s="163"/>
      <c r="AB551" s="163"/>
    </row>
    <row r="552" spans="1:28" customHeight="1" ht="17.25" s="180" customFormat="1">
      <c r="A552" s="261" t="s">
        <v>1394</v>
      </c>
      <c r="B552" s="268" t="s">
        <v>854</v>
      </c>
      <c r="C552" s="280" t="s">
        <v>836</v>
      </c>
      <c r="D552" s="264">
        <v>596000</v>
      </c>
      <c r="E552" s="265">
        <v>1</v>
      </c>
      <c r="F552" s="264">
        <v>596000</v>
      </c>
      <c r="G552" s="163"/>
      <c r="AB552" s="163"/>
    </row>
    <row r="553" spans="1:28" customHeight="1" ht="17.25" s="180" customFormat="1">
      <c r="A553" s="261" t="s">
        <v>1394</v>
      </c>
      <c r="B553" s="282" t="s">
        <v>855</v>
      </c>
      <c r="C553" s="280" t="s">
        <v>836</v>
      </c>
      <c r="D553" s="270">
        <v>596000</v>
      </c>
      <c r="E553" s="271">
        <v>1</v>
      </c>
      <c r="F553" s="264">
        <v>596000</v>
      </c>
      <c r="G553" s="163"/>
      <c r="AB553" s="163"/>
    </row>
    <row r="554" spans="1:28" customHeight="1" ht="17.25" s="180" customFormat="1">
      <c r="A554" s="261" t="s">
        <v>1394</v>
      </c>
      <c r="B554" s="268" t="s">
        <v>857</v>
      </c>
      <c r="C554" s="280" t="s">
        <v>836</v>
      </c>
      <c r="D554" s="264">
        <v>596000</v>
      </c>
      <c r="E554" s="265">
        <v>1</v>
      </c>
      <c r="F554" s="264">
        <v>596000</v>
      </c>
      <c r="G554" s="163"/>
      <c r="AB554" s="163"/>
    </row>
    <row r="555" spans="1:28" customHeight="1" ht="17.25" s="180" customFormat="1">
      <c r="A555" s="261" t="s">
        <v>1394</v>
      </c>
      <c r="B555" s="281" t="s">
        <v>859</v>
      </c>
      <c r="C555" s="280" t="s">
        <v>836</v>
      </c>
      <c r="D555" s="264">
        <v>596000</v>
      </c>
      <c r="E555" s="265">
        <v>1</v>
      </c>
      <c r="F555" s="264">
        <v>596000</v>
      </c>
      <c r="G555" s="163"/>
      <c r="AB555" s="163"/>
    </row>
    <row r="556" spans="1:28" customHeight="1" ht="17.25" s="180" customFormat="1">
      <c r="A556" s="261" t="s">
        <v>1394</v>
      </c>
      <c r="B556" s="284" t="s">
        <v>862</v>
      </c>
      <c r="C556" s="280" t="s">
        <v>836</v>
      </c>
      <c r="D556" s="270">
        <v>596000</v>
      </c>
      <c r="E556" s="271">
        <v>1</v>
      </c>
      <c r="F556" s="264">
        <v>596000</v>
      </c>
      <c r="G556" s="163"/>
      <c r="AB556" s="163"/>
    </row>
    <row r="557" spans="1:28" customHeight="1" ht="17.25" s="180" customFormat="1">
      <c r="A557" s="261" t="s">
        <v>1394</v>
      </c>
      <c r="B557" s="283" t="s">
        <v>861</v>
      </c>
      <c r="C557" s="280" t="s">
        <v>836</v>
      </c>
      <c r="D557" s="264">
        <v>596000</v>
      </c>
      <c r="E557" s="265">
        <v>1</v>
      </c>
      <c r="F557" s="264">
        <v>596000</v>
      </c>
      <c r="G557" s="163"/>
      <c r="AB557" s="163"/>
    </row>
    <row r="558" spans="1:28" customHeight="1" ht="17.25" s="180" customFormat="1">
      <c r="A558" s="261" t="s">
        <v>1394</v>
      </c>
      <c r="B558" s="268" t="s">
        <v>865</v>
      </c>
      <c r="C558" s="280" t="s">
        <v>836</v>
      </c>
      <c r="D558" s="264">
        <v>596000</v>
      </c>
      <c r="E558" s="265">
        <v>1</v>
      </c>
      <c r="F558" s="264">
        <v>596000</v>
      </c>
      <c r="G558" s="163"/>
      <c r="AB558" s="163"/>
    </row>
    <row r="559" spans="1:28" customHeight="1" ht="17.25" s="180" customFormat="1">
      <c r="A559" s="261" t="s">
        <v>1394</v>
      </c>
      <c r="B559" s="268" t="s">
        <v>868</v>
      </c>
      <c r="C559" s="280" t="s">
        <v>836</v>
      </c>
      <c r="D559" s="270">
        <v>596000</v>
      </c>
      <c r="E559" s="271">
        <v>1</v>
      </c>
      <c r="F559" s="264">
        <v>596000</v>
      </c>
      <c r="G559" s="163"/>
      <c r="AB559" s="163"/>
    </row>
    <row r="560" spans="1:28" customHeight="1" ht="17.25" s="180" customFormat="1">
      <c r="A560" s="261" t="s">
        <v>1394</v>
      </c>
      <c r="B560" s="268" t="s">
        <v>309</v>
      </c>
      <c r="C560" s="280" t="s">
        <v>836</v>
      </c>
      <c r="D560" s="264">
        <v>596000</v>
      </c>
      <c r="E560" s="265">
        <v>1</v>
      </c>
      <c r="F560" s="264">
        <v>596000</v>
      </c>
      <c r="G560" s="163"/>
      <c r="AB560" s="163"/>
    </row>
    <row r="561" spans="1:28" customHeight="1" ht="17.25" s="180" customFormat="1">
      <c r="A561" s="261" t="s">
        <v>1394</v>
      </c>
      <c r="B561" s="279" t="s">
        <v>651</v>
      </c>
      <c r="C561" s="280" t="s">
        <v>836</v>
      </c>
      <c r="D561" s="264">
        <v>596000</v>
      </c>
      <c r="E561" s="265">
        <v>1</v>
      </c>
      <c r="F561" s="264">
        <v>596000</v>
      </c>
      <c r="G561" s="163"/>
      <c r="AB561" s="163"/>
    </row>
    <row r="562" spans="1:28" customHeight="1" ht="17.25" s="180" customFormat="1">
      <c r="A562" s="261" t="s">
        <v>1394</v>
      </c>
      <c r="B562" s="283" t="s">
        <v>872</v>
      </c>
      <c r="C562" s="280" t="s">
        <v>836</v>
      </c>
      <c r="D562" s="264">
        <v>596000</v>
      </c>
      <c r="E562" s="265">
        <v>1</v>
      </c>
      <c r="F562" s="264">
        <v>596000</v>
      </c>
      <c r="G562" s="163"/>
      <c r="AB562" s="163"/>
    </row>
    <row r="563" spans="1:28" customHeight="1" ht="17.25" s="180" customFormat="1">
      <c r="A563" s="261" t="s">
        <v>1394</v>
      </c>
      <c r="B563" s="268" t="s">
        <v>134</v>
      </c>
      <c r="C563" s="280" t="s">
        <v>836</v>
      </c>
      <c r="D563" s="264">
        <v>596000</v>
      </c>
      <c r="E563" s="265">
        <v>1</v>
      </c>
      <c r="F563" s="264">
        <v>596000</v>
      </c>
      <c r="G563" s="163"/>
      <c r="AB563" s="163"/>
    </row>
    <row r="564" spans="1:28" customHeight="1" ht="17.25" s="180" customFormat="1">
      <c r="A564" s="261" t="s">
        <v>1394</v>
      </c>
      <c r="B564" s="279" t="s">
        <v>677</v>
      </c>
      <c r="C564" s="280" t="s">
        <v>836</v>
      </c>
      <c r="D564" s="270">
        <v>596000</v>
      </c>
      <c r="E564" s="271">
        <v>1</v>
      </c>
      <c r="F564" s="264">
        <v>596000</v>
      </c>
      <c r="G564" s="163"/>
      <c r="AB564" s="163"/>
    </row>
    <row r="565" spans="1:28" customHeight="1" ht="17.25" s="180" customFormat="1">
      <c r="A565" s="261" t="s">
        <v>1394</v>
      </c>
      <c r="B565" s="279" t="s">
        <v>876</v>
      </c>
      <c r="C565" s="280" t="s">
        <v>836</v>
      </c>
      <c r="D565" s="264">
        <v>596000</v>
      </c>
      <c r="E565" s="265">
        <v>1</v>
      </c>
      <c r="F565" s="264">
        <v>596000</v>
      </c>
      <c r="G565" s="163"/>
      <c r="AB565" s="163"/>
    </row>
    <row r="566" spans="1:28" customHeight="1" ht="17.25" s="180" customFormat="1">
      <c r="A566" s="261" t="s">
        <v>1394</v>
      </c>
      <c r="B566" s="290" t="s">
        <v>879</v>
      </c>
      <c r="C566" s="280" t="s">
        <v>836</v>
      </c>
      <c r="D566" s="264">
        <v>596000</v>
      </c>
      <c r="E566" s="265">
        <v>1</v>
      </c>
      <c r="F566" s="264">
        <v>596000</v>
      </c>
      <c r="G566" s="163"/>
      <c r="AB566" s="163"/>
    </row>
    <row r="567" spans="1:28" customHeight="1" ht="17.25" s="180" customFormat="1">
      <c r="A567" s="261" t="s">
        <v>1394</v>
      </c>
      <c r="B567" s="282" t="s">
        <v>882</v>
      </c>
      <c r="C567" s="280" t="s">
        <v>836</v>
      </c>
      <c r="D567" s="264">
        <v>596000</v>
      </c>
      <c r="E567" s="265">
        <v>1</v>
      </c>
      <c r="F567" s="264">
        <v>596000</v>
      </c>
      <c r="G567" s="163"/>
      <c r="AB567" s="163"/>
    </row>
    <row r="568" spans="1:28" customHeight="1" ht="17.25" s="180" customFormat="1">
      <c r="A568" s="261" t="s">
        <v>1394</v>
      </c>
      <c r="B568" s="282" t="s">
        <v>884</v>
      </c>
      <c r="C568" s="280" t="s">
        <v>836</v>
      </c>
      <c r="D568" s="270">
        <v>596000</v>
      </c>
      <c r="E568" s="271">
        <v>1</v>
      </c>
      <c r="F568" s="264">
        <v>596000</v>
      </c>
      <c r="G568" s="163"/>
      <c r="AB568" s="163"/>
    </row>
    <row r="569" spans="1:28" customHeight="1" ht="17.25" s="180" customFormat="1">
      <c r="A569" s="261" t="s">
        <v>1394</v>
      </c>
      <c r="B569" s="282" t="s">
        <v>886</v>
      </c>
      <c r="C569" s="280" t="s">
        <v>836</v>
      </c>
      <c r="D569" s="264">
        <v>596000</v>
      </c>
      <c r="E569" s="265">
        <v>1</v>
      </c>
      <c r="F569" s="264">
        <v>596000</v>
      </c>
      <c r="G569" s="163"/>
      <c r="AB569" s="163"/>
    </row>
    <row r="570" spans="1:28" customHeight="1" ht="17.25" s="180" customFormat="1">
      <c r="A570" s="261" t="s">
        <v>1394</v>
      </c>
      <c r="B570" s="279" t="s">
        <v>888</v>
      </c>
      <c r="C570" s="280" t="s">
        <v>836</v>
      </c>
      <c r="D570" s="270">
        <v>596000</v>
      </c>
      <c r="E570" s="271">
        <v>1</v>
      </c>
      <c r="F570" s="264">
        <v>596000</v>
      </c>
      <c r="G570" s="163"/>
      <c r="AB570" s="163"/>
    </row>
    <row r="571" spans="1:28" customHeight="1" ht="17.25" s="180" customFormat="1">
      <c r="A571" s="261" t="s">
        <v>1394</v>
      </c>
      <c r="B571" s="268" t="s">
        <v>891</v>
      </c>
      <c r="C571" s="280" t="s">
        <v>836</v>
      </c>
      <c r="D571" s="270">
        <v>596000</v>
      </c>
      <c r="E571" s="271">
        <v>1</v>
      </c>
      <c r="F571" s="264">
        <v>596000</v>
      </c>
      <c r="G571" s="163"/>
      <c r="AB571" s="163"/>
    </row>
    <row r="572" spans="1:28" customHeight="1" ht="17.25" s="180" customFormat="1">
      <c r="A572" s="261" t="s">
        <v>1394</v>
      </c>
      <c r="B572" s="283" t="s">
        <v>892</v>
      </c>
      <c r="C572" s="280" t="s">
        <v>836</v>
      </c>
      <c r="D572" s="264">
        <v>596000</v>
      </c>
      <c r="E572" s="265">
        <v>1</v>
      </c>
      <c r="F572" s="264">
        <v>596000</v>
      </c>
      <c r="G572" s="163"/>
      <c r="AB572" s="163"/>
    </row>
    <row r="573" spans="1:28" customHeight="1" ht="17.25" s="180" customFormat="1">
      <c r="A573" s="261" t="s">
        <v>1394</v>
      </c>
      <c r="B573" s="291" t="s">
        <v>894</v>
      </c>
      <c r="C573" s="280" t="s">
        <v>836</v>
      </c>
      <c r="D573" s="264">
        <v>596000</v>
      </c>
      <c r="E573" s="265">
        <v>1</v>
      </c>
      <c r="F573" s="264">
        <v>596000</v>
      </c>
      <c r="G573" s="163"/>
      <c r="AB573" s="163"/>
    </row>
    <row r="574" spans="1:28" customHeight="1" ht="17.25" s="180" customFormat="1">
      <c r="A574" s="261" t="s">
        <v>1394</v>
      </c>
      <c r="B574" s="268" t="s">
        <v>895</v>
      </c>
      <c r="C574" s="280" t="s">
        <v>836</v>
      </c>
      <c r="D574" s="270">
        <v>596000</v>
      </c>
      <c r="E574" s="271">
        <v>1</v>
      </c>
      <c r="F574" s="264">
        <v>596000</v>
      </c>
      <c r="G574" s="163"/>
      <c r="AB574" s="163"/>
    </row>
    <row r="575" spans="1:28" customHeight="1" ht="17.25" s="180" customFormat="1">
      <c r="A575" s="261" t="s">
        <v>1394</v>
      </c>
      <c r="B575" s="268" t="s">
        <v>897</v>
      </c>
      <c r="C575" s="287" t="s">
        <v>898</v>
      </c>
      <c r="D575" s="264">
        <v>596000</v>
      </c>
      <c r="E575" s="265">
        <v>1</v>
      </c>
      <c r="F575" s="264">
        <v>596000</v>
      </c>
      <c r="G575" s="163"/>
      <c r="AB575" s="163"/>
    </row>
    <row r="576" spans="1:28" customHeight="1" ht="17.25" s="180" customFormat="1">
      <c r="A576" s="261" t="s">
        <v>1394</v>
      </c>
      <c r="B576" s="279" t="s">
        <v>900</v>
      </c>
      <c r="C576" s="287" t="s">
        <v>898</v>
      </c>
      <c r="D576" s="270">
        <v>596000</v>
      </c>
      <c r="E576" s="271">
        <v>1</v>
      </c>
      <c r="F576" s="264">
        <v>596000</v>
      </c>
      <c r="G576" s="163"/>
      <c r="AB576" s="163"/>
    </row>
    <row r="577" spans="1:28" customHeight="1" ht="17.25" s="180" customFormat="1">
      <c r="A577" s="261" t="s">
        <v>1394</v>
      </c>
      <c r="B577" s="281" t="s">
        <v>902</v>
      </c>
      <c r="C577" s="287" t="s">
        <v>898</v>
      </c>
      <c r="D577" s="270">
        <v>596000</v>
      </c>
      <c r="E577" s="271">
        <v>1</v>
      </c>
      <c r="F577" s="264">
        <v>596000</v>
      </c>
      <c r="G577" s="163"/>
      <c r="AB577" s="163"/>
    </row>
    <row r="578" spans="1:28" customHeight="1" ht="17.25" s="180" customFormat="1">
      <c r="A578" s="261" t="s">
        <v>1394</v>
      </c>
      <c r="B578" s="268" t="s">
        <v>904</v>
      </c>
      <c r="C578" s="287" t="s">
        <v>898</v>
      </c>
      <c r="D578" s="264">
        <v>596000</v>
      </c>
      <c r="E578" s="265">
        <v>1</v>
      </c>
      <c r="F578" s="264">
        <v>596000</v>
      </c>
      <c r="G578" s="163"/>
      <c r="AB578" s="163"/>
    </row>
    <row r="579" spans="1:28" customHeight="1" ht="17.25" s="180" customFormat="1">
      <c r="A579" s="261" t="s">
        <v>1394</v>
      </c>
      <c r="B579" s="282" t="s">
        <v>906</v>
      </c>
      <c r="C579" s="287" t="s">
        <v>898</v>
      </c>
      <c r="D579" s="264">
        <v>596000</v>
      </c>
      <c r="E579" s="265">
        <v>1</v>
      </c>
      <c r="F579" s="264">
        <v>596000</v>
      </c>
      <c r="G579" s="163"/>
      <c r="AB579" s="163"/>
    </row>
    <row r="580" spans="1:28" customHeight="1" ht="17.25" s="180" customFormat="1">
      <c r="A580" s="261" t="s">
        <v>1394</v>
      </c>
      <c r="B580" s="268" t="s">
        <v>908</v>
      </c>
      <c r="C580" s="287" t="s">
        <v>898</v>
      </c>
      <c r="D580" s="264">
        <v>596000</v>
      </c>
      <c r="E580" s="265">
        <v>1</v>
      </c>
      <c r="F580" s="264">
        <v>596000</v>
      </c>
      <c r="G580" s="163"/>
      <c r="AB580" s="163"/>
    </row>
    <row r="581" spans="1:28" customHeight="1" ht="17.25" s="180" customFormat="1">
      <c r="A581" s="261" t="s">
        <v>1394</v>
      </c>
      <c r="B581" s="284" t="s">
        <v>910</v>
      </c>
      <c r="C581" s="287" t="s">
        <v>898</v>
      </c>
      <c r="D581" s="270">
        <v>596000</v>
      </c>
      <c r="E581" s="271">
        <v>1</v>
      </c>
      <c r="F581" s="264">
        <v>596000</v>
      </c>
      <c r="G581" s="163"/>
      <c r="AB581" s="163"/>
    </row>
    <row r="582" spans="1:28" customHeight="1" ht="17.25" s="180" customFormat="1">
      <c r="A582" s="261" t="s">
        <v>1394</v>
      </c>
      <c r="B582" s="268" t="s">
        <v>851</v>
      </c>
      <c r="C582" s="287" t="s">
        <v>898</v>
      </c>
      <c r="D582" s="264">
        <v>596000</v>
      </c>
      <c r="E582" s="265">
        <v>1</v>
      </c>
      <c r="F582" s="264">
        <v>596000</v>
      </c>
      <c r="G582" s="163"/>
      <c r="AB582" s="163"/>
    </row>
    <row r="583" spans="1:28" customHeight="1" ht="17.25" s="180" customFormat="1">
      <c r="A583" s="261" t="s">
        <v>1394</v>
      </c>
      <c r="B583" s="283" t="s">
        <v>912</v>
      </c>
      <c r="C583" s="287" t="s">
        <v>898</v>
      </c>
      <c r="D583" s="270">
        <v>596000</v>
      </c>
      <c r="E583" s="271">
        <v>1</v>
      </c>
      <c r="F583" s="264">
        <v>596000</v>
      </c>
      <c r="G583" s="163"/>
      <c r="AB583" s="163"/>
    </row>
    <row r="584" spans="1:28" customHeight="1" ht="17.25" s="180" customFormat="1">
      <c r="A584" s="261" t="s">
        <v>1394</v>
      </c>
      <c r="B584" s="279" t="s">
        <v>602</v>
      </c>
      <c r="C584" s="287" t="s">
        <v>898</v>
      </c>
      <c r="D584" s="264">
        <v>596000</v>
      </c>
      <c r="E584" s="265">
        <v>1</v>
      </c>
      <c r="F584" s="264">
        <v>596000</v>
      </c>
      <c r="G584" s="163"/>
      <c r="AB584" s="163"/>
    </row>
    <row r="585" spans="1:28" customHeight="1" ht="17.25" s="180" customFormat="1">
      <c r="A585" s="261" t="s">
        <v>1394</v>
      </c>
      <c r="B585" s="279" t="s">
        <v>917</v>
      </c>
      <c r="C585" s="287" t="s">
        <v>898</v>
      </c>
      <c r="D585" s="264">
        <v>596000</v>
      </c>
      <c r="E585" s="265">
        <v>1</v>
      </c>
      <c r="F585" s="264">
        <v>596000</v>
      </c>
      <c r="G585" s="163"/>
      <c r="AB585" s="163"/>
    </row>
    <row r="586" spans="1:28" customHeight="1" ht="17.25" s="180" customFormat="1">
      <c r="A586" s="261" t="s">
        <v>1394</v>
      </c>
      <c r="B586" s="281" t="s">
        <v>80</v>
      </c>
      <c r="C586" s="287" t="s">
        <v>898</v>
      </c>
      <c r="D586" s="264">
        <v>596000</v>
      </c>
      <c r="E586" s="265">
        <v>1</v>
      </c>
      <c r="F586" s="264">
        <v>596000</v>
      </c>
      <c r="G586" s="163"/>
      <c r="AB586" s="163"/>
    </row>
    <row r="587" spans="1:28" customHeight="1" ht="17.25" s="180" customFormat="1">
      <c r="A587" s="261" t="s">
        <v>1394</v>
      </c>
      <c r="B587" s="268" t="s">
        <v>920</v>
      </c>
      <c r="C587" s="287" t="s">
        <v>898</v>
      </c>
      <c r="D587" s="264">
        <v>596000</v>
      </c>
      <c r="E587" s="265">
        <v>1</v>
      </c>
      <c r="F587" s="264">
        <v>596000</v>
      </c>
      <c r="G587" s="163"/>
      <c r="AB587" s="163"/>
    </row>
    <row r="588" spans="1:28" customHeight="1" ht="17.25" s="180" customFormat="1">
      <c r="A588" s="261" t="s">
        <v>1394</v>
      </c>
      <c r="B588" s="268" t="s">
        <v>923</v>
      </c>
      <c r="C588" s="287" t="s">
        <v>898</v>
      </c>
      <c r="D588" s="264">
        <v>596000</v>
      </c>
      <c r="E588" s="265">
        <v>1</v>
      </c>
      <c r="F588" s="264">
        <v>596000</v>
      </c>
      <c r="G588" s="163"/>
      <c r="AB588" s="163"/>
    </row>
    <row r="589" spans="1:28" customHeight="1" ht="17.25" s="180" customFormat="1">
      <c r="A589" s="261" t="s">
        <v>1394</v>
      </c>
      <c r="B589" s="292" t="s">
        <v>925</v>
      </c>
      <c r="C589" s="287" t="s">
        <v>898</v>
      </c>
      <c r="D589" s="264">
        <v>596000</v>
      </c>
      <c r="E589" s="265">
        <v>1</v>
      </c>
      <c r="F589" s="264">
        <v>596000</v>
      </c>
      <c r="G589" s="163"/>
      <c r="AB589" s="163"/>
    </row>
    <row r="590" spans="1:28" customHeight="1" ht="17.25" s="180" customFormat="1">
      <c r="A590" s="261" t="s">
        <v>1394</v>
      </c>
      <c r="B590" s="283" t="s">
        <v>927</v>
      </c>
      <c r="C590" s="287" t="s">
        <v>898</v>
      </c>
      <c r="D590" s="270">
        <v>596000</v>
      </c>
      <c r="E590" s="271">
        <v>1</v>
      </c>
      <c r="F590" s="264">
        <v>596000</v>
      </c>
      <c r="G590" s="163"/>
      <c r="AB590" s="163"/>
    </row>
    <row r="591" spans="1:28" customHeight="1" ht="17.25" s="180" customFormat="1">
      <c r="A591" s="261" t="s">
        <v>1394</v>
      </c>
      <c r="B591" s="268" t="s">
        <v>449</v>
      </c>
      <c r="C591" s="287" t="s">
        <v>898</v>
      </c>
      <c r="D591" s="264">
        <v>596000</v>
      </c>
      <c r="E591" s="265">
        <v>1</v>
      </c>
      <c r="F591" s="264">
        <v>596000</v>
      </c>
      <c r="G591" s="163"/>
      <c r="AB591" s="163"/>
    </row>
    <row r="592" spans="1:28" customHeight="1" ht="17.25" s="180" customFormat="1">
      <c r="A592" s="261" t="s">
        <v>1394</v>
      </c>
      <c r="B592" s="268" t="s">
        <v>932</v>
      </c>
      <c r="C592" s="287" t="s">
        <v>898</v>
      </c>
      <c r="D592" s="264">
        <v>596000</v>
      </c>
      <c r="E592" s="265">
        <v>1</v>
      </c>
      <c r="F592" s="264">
        <v>596000</v>
      </c>
      <c r="G592" s="163"/>
      <c r="AB592" s="163"/>
    </row>
    <row r="593" spans="1:28" customHeight="1" ht="17.25" s="180" customFormat="1">
      <c r="A593" s="261" t="s">
        <v>1394</v>
      </c>
      <c r="B593" s="293" t="s">
        <v>934</v>
      </c>
      <c r="C593" s="287" t="s">
        <v>898</v>
      </c>
      <c r="D593" s="270">
        <v>596000</v>
      </c>
      <c r="E593" s="271">
        <v>1</v>
      </c>
      <c r="F593" s="264">
        <v>596000</v>
      </c>
      <c r="G593" s="163"/>
      <c r="AB593" s="163"/>
    </row>
    <row r="594" spans="1:28" customHeight="1" ht="17.25" s="180" customFormat="1">
      <c r="A594" s="261" t="s">
        <v>1394</v>
      </c>
      <c r="B594" s="293" t="s">
        <v>936</v>
      </c>
      <c r="C594" s="287" t="s">
        <v>898</v>
      </c>
      <c r="D594" s="264">
        <v>596000</v>
      </c>
      <c r="E594" s="265">
        <v>1</v>
      </c>
      <c r="F594" s="264">
        <v>596000</v>
      </c>
      <c r="G594" s="163"/>
      <c r="AB594" s="163"/>
    </row>
    <row r="595" spans="1:28" customHeight="1" ht="17.25" s="180" customFormat="1">
      <c r="A595" s="261" t="s">
        <v>1394</v>
      </c>
      <c r="B595" s="268" t="s">
        <v>708</v>
      </c>
      <c r="C595" s="287" t="s">
        <v>898</v>
      </c>
      <c r="D595" s="264">
        <v>596000</v>
      </c>
      <c r="E595" s="265">
        <v>1</v>
      </c>
      <c r="F595" s="264">
        <v>596000</v>
      </c>
      <c r="G595" s="163"/>
      <c r="AB595" s="163"/>
    </row>
    <row r="596" spans="1:28" customHeight="1" ht="17.25" s="180" customFormat="1">
      <c r="A596" s="261" t="s">
        <v>1394</v>
      </c>
      <c r="B596" s="268" t="s">
        <v>940</v>
      </c>
      <c r="C596" s="287" t="s">
        <v>898</v>
      </c>
      <c r="D596" s="270">
        <v>596000</v>
      </c>
      <c r="E596" s="271">
        <v>1</v>
      </c>
      <c r="F596" s="264">
        <v>596000</v>
      </c>
      <c r="G596" s="163"/>
      <c r="AB596" s="163"/>
    </row>
    <row r="597" spans="1:28" customHeight="1" ht="17.25" s="180" customFormat="1">
      <c r="A597" s="261" t="s">
        <v>1394</v>
      </c>
      <c r="B597" s="284" t="s">
        <v>942</v>
      </c>
      <c r="C597" s="287" t="s">
        <v>898</v>
      </c>
      <c r="D597" s="264">
        <v>596000</v>
      </c>
      <c r="E597" s="265">
        <v>1</v>
      </c>
      <c r="F597" s="264">
        <v>596000</v>
      </c>
      <c r="G597" s="163"/>
      <c r="AB597" s="163"/>
    </row>
    <row r="598" spans="1:28" customHeight="1" ht="17.25" s="180" customFormat="1">
      <c r="A598" s="261" t="s">
        <v>1394</v>
      </c>
      <c r="B598" s="268" t="s">
        <v>944</v>
      </c>
      <c r="C598" s="287" t="s">
        <v>898</v>
      </c>
      <c r="D598" s="264">
        <v>596000</v>
      </c>
      <c r="E598" s="265">
        <v>1</v>
      </c>
      <c r="F598" s="264">
        <v>596000</v>
      </c>
      <c r="G598" s="163"/>
      <c r="AB598" s="163"/>
    </row>
    <row r="599" spans="1:28" customHeight="1" ht="17.25" s="180" customFormat="1">
      <c r="A599" s="261" t="s">
        <v>1394</v>
      </c>
      <c r="B599" s="281" t="s">
        <v>946</v>
      </c>
      <c r="C599" s="287" t="s">
        <v>898</v>
      </c>
      <c r="D599" s="264">
        <v>596000</v>
      </c>
      <c r="E599" s="265">
        <v>1</v>
      </c>
      <c r="F599" s="264">
        <v>596000</v>
      </c>
      <c r="G599" s="163"/>
      <c r="AB599" s="163"/>
    </row>
    <row r="600" spans="1:28" customHeight="1" ht="17.25" s="180" customFormat="1">
      <c r="A600" s="261" t="s">
        <v>1394</v>
      </c>
      <c r="B600" s="279" t="s">
        <v>947</v>
      </c>
      <c r="C600" s="287" t="s">
        <v>898</v>
      </c>
      <c r="D600" s="270">
        <v>596000</v>
      </c>
      <c r="E600" s="271">
        <v>1</v>
      </c>
      <c r="F600" s="264">
        <v>596000</v>
      </c>
      <c r="G600" s="163"/>
      <c r="AB600" s="163"/>
    </row>
    <row r="601" spans="1:28" customHeight="1" ht="17.25" s="180" customFormat="1">
      <c r="A601" s="261" t="s">
        <v>1394</v>
      </c>
      <c r="B601" s="283" t="s">
        <v>188</v>
      </c>
      <c r="C601" s="287" t="s">
        <v>898</v>
      </c>
      <c r="D601" s="264">
        <v>596000</v>
      </c>
      <c r="E601" s="265">
        <v>1</v>
      </c>
      <c r="F601" s="264">
        <v>596000</v>
      </c>
      <c r="G601" s="163"/>
      <c r="AB601" s="163"/>
    </row>
    <row r="602" spans="1:28" customHeight="1" ht="17.25" s="180" customFormat="1">
      <c r="A602" s="261" t="s">
        <v>1394</v>
      </c>
      <c r="B602" s="283" t="s">
        <v>516</v>
      </c>
      <c r="C602" s="287" t="s">
        <v>898</v>
      </c>
      <c r="D602" s="264">
        <v>596000</v>
      </c>
      <c r="E602" s="265">
        <v>1</v>
      </c>
      <c r="F602" s="264">
        <v>596000</v>
      </c>
      <c r="G602" s="163"/>
      <c r="AB602" s="163"/>
    </row>
    <row r="603" spans="1:28" customHeight="1" ht="17.25" s="180" customFormat="1">
      <c r="A603" s="261" t="s">
        <v>1394</v>
      </c>
      <c r="B603" s="279" t="s">
        <v>795</v>
      </c>
      <c r="C603" s="287" t="s">
        <v>898</v>
      </c>
      <c r="D603" s="264">
        <v>596000</v>
      </c>
      <c r="E603" s="265">
        <v>1</v>
      </c>
      <c r="F603" s="264">
        <v>596000</v>
      </c>
      <c r="G603" s="163"/>
      <c r="AB603" s="163"/>
    </row>
    <row r="604" spans="1:28" customHeight="1" ht="17.25" s="180" customFormat="1">
      <c r="A604" s="261" t="s">
        <v>1394</v>
      </c>
      <c r="B604" s="268" t="s">
        <v>952</v>
      </c>
      <c r="C604" s="287" t="s">
        <v>898</v>
      </c>
      <c r="D604" s="264">
        <v>596000</v>
      </c>
      <c r="E604" s="265">
        <v>1</v>
      </c>
      <c r="F604" s="264">
        <v>596000</v>
      </c>
      <c r="G604" s="163"/>
      <c r="AB604" s="163"/>
    </row>
    <row r="605" spans="1:28" customHeight="1" ht="17.25" s="180" customFormat="1">
      <c r="A605" s="261" t="s">
        <v>1394</v>
      </c>
      <c r="B605" s="281" t="s">
        <v>284</v>
      </c>
      <c r="C605" s="287" t="s">
        <v>898</v>
      </c>
      <c r="D605" s="264">
        <v>596000</v>
      </c>
      <c r="E605" s="265">
        <v>1</v>
      </c>
      <c r="F605" s="264">
        <v>596000</v>
      </c>
      <c r="G605" s="163"/>
      <c r="AB605" s="163"/>
    </row>
    <row r="606" spans="1:28" customHeight="1" ht="17.25" s="180" customFormat="1">
      <c r="A606" s="261" t="s">
        <v>1394</v>
      </c>
      <c r="B606" s="279" t="s">
        <v>954</v>
      </c>
      <c r="C606" s="287" t="s">
        <v>898</v>
      </c>
      <c r="D606" s="270">
        <v>596000</v>
      </c>
      <c r="E606" s="271">
        <v>1</v>
      </c>
      <c r="F606" s="264">
        <v>596000</v>
      </c>
      <c r="G606" s="163"/>
      <c r="AB606" s="163"/>
    </row>
    <row r="607" spans="1:28" customHeight="1" ht="17.25" s="180" customFormat="1">
      <c r="A607" s="261" t="s">
        <v>1394</v>
      </c>
      <c r="B607" s="283" t="s">
        <v>956</v>
      </c>
      <c r="C607" s="287" t="s">
        <v>898</v>
      </c>
      <c r="D607" s="270">
        <v>596000</v>
      </c>
      <c r="E607" s="271">
        <v>1</v>
      </c>
      <c r="F607" s="264">
        <v>596000</v>
      </c>
      <c r="G607" s="163"/>
      <c r="AB607" s="163"/>
    </row>
    <row r="608" spans="1:28" customHeight="1" ht="14.25" s="180" customFormat="1">
      <c r="A608" s="180" t="s">
        <v>1394</v>
      </c>
      <c r="AB608" s="163"/>
    </row>
    <row r="609" spans="1:28" customHeight="1" ht="15.75">
      <c r="A609" s="354" t="s">
        <v>1394</v>
      </c>
      <c r="B609" s="354"/>
      <c r="C609" s="354"/>
      <c r="D609" s="354"/>
      <c r="E609" s="354"/>
      <c r="AB609" s="383"/>
    </row>
    <row r="610" spans="1:28" customHeight="1" ht="15.75">
      <c r="A610" s="154" t="s">
        <v>1394</v>
      </c>
      <c r="B610" s="153"/>
      <c r="C610" s="153"/>
      <c r="AB610" s="383"/>
    </row>
    <row r="611" spans="1:28" customHeight="1" ht="17.25" s="245" customFormat="1">
      <c r="A611" s="245" t="s">
        <v>1394</v>
      </c>
      <c r="B611" s="247"/>
      <c r="C611" s="247"/>
      <c r="AB611" s="261"/>
    </row>
    <row r="612" spans="1:28" customHeight="1" ht="15.75">
      <c r="A612" s="154" t="s">
        <v>1394</v>
      </c>
      <c r="B612" s="251"/>
      <c r="C612" s="251"/>
      <c r="AB612" s="383"/>
    </row>
    <row r="613" spans="1:28">
      <c r="A613" s="154" t="s">
        <v>1394</v>
      </c>
      <c r="AB613" s="383"/>
    </row>
    <row r="614" spans="1:28">
      <c r="A614" s="154" t="s">
        <v>1394</v>
      </c>
      <c r="AB614" s="383"/>
    </row>
    <row r="615" spans="1:28">
      <c r="A615" s="154" t="s">
        <v>1394</v>
      </c>
      <c r="AB615" s="383"/>
    </row>
    <row r="616" spans="1:28">
      <c r="A616" s="154" t="s">
        <v>1394</v>
      </c>
      <c r="AB616" s="383"/>
    </row>
    <row r="617" spans="1:28" customHeight="1" ht="15.75">
      <c r="A617" s="252" t="s">
        <v>1394</v>
      </c>
      <c r="B617" s="252"/>
      <c r="C617" s="252"/>
      <c r="AB617" s="383"/>
    </row>
    <row r="618" spans="1:28">
      <c r="A618" s="154" t="s">
        <v>1394</v>
      </c>
      <c r="AB618" s="383"/>
    </row>
    <row r="619" spans="1:28">
      <c r="A619" s="154" t="s">
        <v>1394</v>
      </c>
      <c r="AB619" s="383"/>
    </row>
    <row r="620" spans="1:28">
      <c r="A620" s="154" t="s">
        <v>1394</v>
      </c>
      <c r="AB620" s="383"/>
    </row>
    <row r="621" spans="1:28">
      <c r="A621" s="154" t="s">
        <v>1394</v>
      </c>
      <c r="AB621" s="383"/>
    </row>
    <row r="622" spans="1:28">
      <c r="A622" s="154" t="s">
        <v>1394</v>
      </c>
      <c r="AB622" s="383"/>
    </row>
    <row r="623" spans="1:28">
      <c r="A623" s="154" t="s">
        <v>1394</v>
      </c>
      <c r="AB623" s="383"/>
    </row>
    <row r="624" spans="1:28">
      <c r="A624" s="154" t="s">
        <v>1394</v>
      </c>
      <c r="AB624" s="383"/>
    </row>
    <row r="625" spans="1:28">
      <c r="A625" s="154" t="s">
        <v>1394</v>
      </c>
      <c r="AB625" s="383"/>
    </row>
    <row r="626" spans="1:28">
      <c r="A626" s="154" t="s">
        <v>1394</v>
      </c>
      <c r="AB626" s="383"/>
    </row>
    <row r="627" spans="1:28">
      <c r="A627" s="154" t="s">
        <v>1394</v>
      </c>
      <c r="AB627" s="383"/>
    </row>
    <row r="628" spans="1:28">
      <c r="A628" s="154" t="s">
        <v>1394</v>
      </c>
      <c r="AB628" s="383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C1"/>
    <mergeCell ref="A2:C2"/>
    <mergeCell ref="B612:C612"/>
    <mergeCell ref="A617:C617"/>
    <mergeCell ref="A3:F3"/>
    <mergeCell ref="A4:G4"/>
    <mergeCell ref="A609:E609"/>
    <mergeCell ref="B610:C610"/>
    <mergeCell ref="B611:C611"/>
  </mergeCells>
  <printOptions gridLines="false" gridLinesSet="true"/>
  <pageMargins left="0.26" right="0.25" top="0.35" bottom="0.23" header="0.31" footer="0.19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68"/>
  <sheetViews>
    <sheetView tabSelected="0" workbookViewId="0" showGridLines="true" showRowColHeaders="1">
      <selection activeCell="D258" sqref="D258"/>
    </sheetView>
  </sheetViews>
  <sheetFormatPr customHeight="true" defaultRowHeight="15.75" defaultColWidth="9" outlineLevelRow="0" outlineLevelCol="0"/>
  <cols>
    <col min="1" max="1" width="5.875" customWidth="true" style="294"/>
    <col min="2" max="2" width="19" customWidth="true" style="294"/>
    <col min="3" max="3" width="16.375" customWidth="true" style="294"/>
    <col min="4" max="4" width="11.125" customWidth="true" style="294"/>
    <col min="5" max="5" width="15.375" customWidth="true" style="294"/>
    <col min="6" max="6" width="13.625" customWidth="true" style="294"/>
    <col min="7" max="7" width="9" style="294"/>
    <col min="8" max="8" width="9" style="294"/>
    <col min="9" max="9" width="9" style="294"/>
  </cols>
  <sheetData>
    <row r="1" spans="1:11" customHeight="1" ht="15.75">
      <c r="A1" s="360" t="s">
        <v>0</v>
      </c>
      <c r="B1" s="360"/>
      <c r="C1" s="360"/>
    </row>
    <row r="2" spans="1:11" customHeight="1" ht="15.75">
      <c r="A2" s="361" t="s">
        <v>2</v>
      </c>
      <c r="B2" s="361"/>
      <c r="C2" s="361"/>
    </row>
    <row r="4" spans="1:11" customHeight="1" ht="15.75">
      <c r="A4" s="252" t="s">
        <v>1397</v>
      </c>
      <c r="B4" s="252"/>
      <c r="C4" s="252"/>
      <c r="D4" s="252"/>
      <c r="E4" s="252"/>
      <c r="F4" s="252"/>
      <c r="H4" s="295"/>
    </row>
    <row r="5" spans="1:11" customHeight="1" ht="15.75">
      <c r="A5" s="252" t="s">
        <v>1398</v>
      </c>
      <c r="B5" s="252"/>
      <c r="C5" s="252"/>
      <c r="D5" s="252"/>
      <c r="E5" s="252"/>
      <c r="H5" s="295"/>
    </row>
    <row r="6" spans="1:11" customHeight="1" ht="60.75" s="301" customFormat="1">
      <c r="A6" s="296" t="s">
        <v>5</v>
      </c>
      <c r="B6" s="297" t="s">
        <v>1399</v>
      </c>
      <c r="C6" s="298" t="s">
        <v>8</v>
      </c>
      <c r="D6" s="298" t="s">
        <v>1400</v>
      </c>
      <c r="E6" s="299" t="s">
        <v>1354</v>
      </c>
      <c r="F6" s="299" t="s">
        <v>1401</v>
      </c>
      <c r="G6" s="300"/>
      <c r="H6" s="300"/>
      <c r="I6" s="300"/>
      <c r="J6" s="300"/>
      <c r="K6" s="300"/>
    </row>
    <row r="7" spans="1:11" customHeight="1" ht="26.25" s="307" customFormat="1">
      <c r="A7" s="302">
        <v>1</v>
      </c>
      <c r="B7" s="303" t="s">
        <v>1402</v>
      </c>
      <c r="C7" s="302" t="s">
        <v>1403</v>
      </c>
      <c r="D7" s="304">
        <v>2.25</v>
      </c>
      <c r="E7" s="305" t="str">
        <f>+D7*1490000</f>
        <v>0</v>
      </c>
      <c r="F7" s="306"/>
      <c r="H7" s="307" t="str">
        <f>1490*2.25</f>
        <v>0</v>
      </c>
    </row>
    <row r="8" spans="1:11" customHeight="1" ht="26.25" s="307" customFormat="1">
      <c r="A8" s="302">
        <v>2</v>
      </c>
      <c r="B8" s="303" t="s">
        <v>1404</v>
      </c>
      <c r="C8" s="302" t="s">
        <v>1405</v>
      </c>
      <c r="D8" s="304">
        <v>2.25</v>
      </c>
      <c r="E8" s="305" t="str">
        <f>+D8*1490000</f>
        <v>0</v>
      </c>
      <c r="F8" s="306"/>
      <c r="H8" s="307" t="str">
        <f>+H7/30*10</f>
        <v>0</v>
      </c>
    </row>
    <row r="9" spans="1:11" customHeight="1" ht="26.25" s="307" customFormat="1">
      <c r="A9" s="302">
        <v>3</v>
      </c>
      <c r="B9" s="303" t="s">
        <v>1406</v>
      </c>
      <c r="C9" s="302" t="s">
        <v>1407</v>
      </c>
      <c r="D9" s="304">
        <v>2.25</v>
      </c>
      <c r="E9" s="305" t="str">
        <f>+D9*1490000</f>
        <v>0</v>
      </c>
      <c r="F9" s="306"/>
      <c r="H9" s="307" t="str">
        <f>+H8*8</f>
        <v>0</v>
      </c>
    </row>
    <row r="10" spans="1:11" customHeight="1" ht="26.25" s="307" customFormat="1">
      <c r="A10" s="302">
        <v>4</v>
      </c>
      <c r="B10" s="303" t="s">
        <v>1408</v>
      </c>
      <c r="C10" s="308">
        <v>34550</v>
      </c>
      <c r="D10" s="304">
        <v>2.25</v>
      </c>
      <c r="E10" s="305" t="str">
        <f>+D10*1490000</f>
        <v>0</v>
      </c>
      <c r="F10" s="306"/>
      <c r="H10" s="307" t="str">
        <f>H9/601</f>
        <v>0</v>
      </c>
    </row>
    <row r="11" spans="1:11" customHeight="1" ht="26.25" s="307" customFormat="1">
      <c r="A11" s="302">
        <v>5</v>
      </c>
      <c r="B11" s="303" t="s">
        <v>1409</v>
      </c>
      <c r="C11" s="308">
        <v>34399</v>
      </c>
      <c r="D11" s="304">
        <v>2.25</v>
      </c>
      <c r="E11" s="305" t="str">
        <f>+D11*1490000</f>
        <v>0</v>
      </c>
      <c r="F11" s="306"/>
      <c r="H11" s="307" t="str">
        <f>170+15</f>
        <v>0</v>
      </c>
    </row>
    <row r="12" spans="1:11" customHeight="1" ht="26.25" s="307" customFormat="1">
      <c r="A12" s="302">
        <v>6</v>
      </c>
      <c r="B12" s="303" t="s">
        <v>1410</v>
      </c>
      <c r="C12" s="302" t="s">
        <v>1411</v>
      </c>
      <c r="D12" s="304">
        <v>2.25</v>
      </c>
      <c r="E12" s="305" t="str">
        <f>+D12*1490000</f>
        <v>0</v>
      </c>
      <c r="F12" s="306"/>
    </row>
    <row r="13" spans="1:11" customHeight="1" ht="26.25" s="307" customFormat="1">
      <c r="A13" s="302">
        <v>7</v>
      </c>
      <c r="B13" s="303" t="s">
        <v>1412</v>
      </c>
      <c r="C13" s="308">
        <v>33217</v>
      </c>
      <c r="D13" s="304">
        <v>2.25</v>
      </c>
      <c r="E13" s="305" t="str">
        <f>+D13*1490000</f>
        <v>0</v>
      </c>
      <c r="F13" s="306"/>
    </row>
    <row r="14" spans="1:11" customHeight="1" ht="26.25" s="307" customFormat="1">
      <c r="A14" s="302">
        <v>8</v>
      </c>
      <c r="B14" s="303" t="s">
        <v>1413</v>
      </c>
      <c r="C14" s="308">
        <v>31747</v>
      </c>
      <c r="D14" s="304">
        <v>2.25</v>
      </c>
      <c r="E14" s="305" t="str">
        <f>+D14*1490000</f>
        <v>0</v>
      </c>
      <c r="F14" s="306"/>
      <c r="I14" s="307" t="str">
        <f>601/50</f>
        <v>0</v>
      </c>
    </row>
    <row r="15" spans="1:11" customHeight="1" ht="26.25" s="307" customFormat="1">
      <c r="A15" s="302">
        <v>9</v>
      </c>
      <c r="B15" s="303" t="s">
        <v>443</v>
      </c>
      <c r="C15" s="308">
        <v>33691</v>
      </c>
      <c r="D15" s="304">
        <v>2.25</v>
      </c>
      <c r="E15" s="305" t="str">
        <f>+D15*1490000</f>
        <v>0</v>
      </c>
      <c r="F15" s="306"/>
      <c r="G15" s="307" t="s">
        <v>1414</v>
      </c>
    </row>
    <row r="16" spans="1:11" customHeight="1" ht="26.25" s="307" customFormat="1">
      <c r="A16" s="302">
        <v>9</v>
      </c>
      <c r="B16" s="303" t="s">
        <v>1415</v>
      </c>
      <c r="C16" s="308">
        <v>34262</v>
      </c>
      <c r="D16" s="304">
        <v>2.25</v>
      </c>
      <c r="E16" s="305" t="str">
        <f>+D16*1490000</f>
        <v>0</v>
      </c>
      <c r="F16" s="306"/>
      <c r="G16" s="307" t="s">
        <v>1414</v>
      </c>
    </row>
    <row r="17" spans="1:11" customHeight="1" ht="26.25" s="307" customFormat="1">
      <c r="A17" s="380" t="s">
        <v>1385</v>
      </c>
      <c r="B17" s="380"/>
      <c r="C17" s="308"/>
      <c r="D17" s="304"/>
      <c r="E17" s="309" t="str">
        <f>SUM(E7:E16)</f>
        <v>0</v>
      </c>
      <c r="F17" s="306"/>
    </row>
    <row r="18" spans="1:11" customHeight="1" ht="25.5" s="307" customFormat="1">
      <c r="A18" s="310"/>
      <c r="B18" s="311" t="s">
        <v>1416</v>
      </c>
      <c r="C18" s="381" t="str">
        <f>vnd(E17)</f>
        <v>0</v>
      </c>
      <c r="D18" s="381"/>
      <c r="E18" s="381"/>
      <c r="F18" s="381"/>
    </row>
    <row r="19" spans="1:11" customHeight="1" ht="15" s="307" customFormat="1">
      <c r="A19" s="310"/>
      <c r="B19" s="311"/>
      <c r="C19" s="312"/>
      <c r="D19" s="312"/>
      <c r="E19" s="312"/>
      <c r="F19" s="312"/>
    </row>
    <row r="20" spans="1:11" customHeight="1" ht="15" s="307" customFormat="1">
      <c r="A20" s="313"/>
      <c r="B20" s="313"/>
      <c r="D20" s="314" t="s">
        <v>1417</v>
      </c>
      <c r="E20" s="314"/>
      <c r="F20" s="315"/>
      <c r="G20" s="315"/>
      <c r="H20" s="315"/>
      <c r="I20" s="315"/>
      <c r="J20" s="315"/>
      <c r="K20" s="315"/>
    </row>
    <row r="21" spans="1:11" customHeight="1" ht="15">
      <c r="A21" s="247" t="s">
        <v>1390</v>
      </c>
      <c r="B21" s="247"/>
      <c r="C21" s="316" t="s">
        <v>1418</v>
      </c>
      <c r="D21" s="248" t="s">
        <v>1296</v>
      </c>
      <c r="E21" s="248"/>
      <c r="F21" s="248"/>
      <c r="G21" s="317"/>
      <c r="H21" s="318"/>
    </row>
    <row r="22" spans="1:11" customHeight="1" ht="15">
      <c r="A22" s="251"/>
      <c r="B22" s="251"/>
      <c r="C22" s="251"/>
      <c r="D22" s="251"/>
      <c r="E22" s="251"/>
      <c r="F22" s="319"/>
      <c r="G22" s="319"/>
      <c r="H22" s="320"/>
    </row>
    <row r="23" spans="1:11" customHeight="1" ht="15">
      <c r="A23" s="321"/>
      <c r="B23" s="321"/>
      <c r="C23" s="321"/>
      <c r="D23" s="321"/>
      <c r="E23" s="321"/>
      <c r="F23" s="321"/>
      <c r="G23" s="321"/>
      <c r="H23" s="321"/>
      <c r="I23" s="321"/>
      <c r="J23" s="321"/>
    </row>
    <row r="24" spans="1:11" customHeight="1" ht="15"/>
    <row r="25" spans="1:11" customHeight="1" ht="15"/>
    <row r="42" spans="1:11" customHeight="1" ht="15.75">
      <c r="A42" s="360" t="s">
        <v>0</v>
      </c>
      <c r="B42" s="360"/>
      <c r="C42" s="360"/>
    </row>
    <row r="43" spans="1:11" customHeight="1" ht="15.75">
      <c r="A43" s="361" t="s">
        <v>2</v>
      </c>
      <c r="B43" s="361"/>
      <c r="C43" s="361"/>
    </row>
    <row r="45" spans="1:11" customHeight="1" ht="18.75">
      <c r="A45" s="345" t="s">
        <v>1419</v>
      </c>
      <c r="B45" s="345"/>
      <c r="C45" s="345"/>
      <c r="D45" s="345"/>
      <c r="E45" s="345"/>
      <c r="F45" s="345"/>
      <c r="H45" s="295"/>
    </row>
    <row r="46" spans="1:11" customHeight="1" ht="15.75">
      <c r="A46" s="252" t="s">
        <v>1398</v>
      </c>
      <c r="B46" s="252"/>
      <c r="C46" s="252"/>
      <c r="D46" s="252"/>
      <c r="E46" s="252"/>
      <c r="H46" s="295"/>
    </row>
    <row r="47" spans="1:11" customHeight="1" ht="60.75" s="301" customFormat="1">
      <c r="A47" s="296" t="s">
        <v>5</v>
      </c>
      <c r="B47" s="297" t="s">
        <v>1399</v>
      </c>
      <c r="C47" s="298" t="s">
        <v>8</v>
      </c>
      <c r="D47" s="298" t="s">
        <v>1400</v>
      </c>
      <c r="E47" s="299" t="s">
        <v>1354</v>
      </c>
      <c r="F47" s="299" t="s">
        <v>1401</v>
      </c>
      <c r="G47" s="300"/>
      <c r="H47" s="300"/>
      <c r="I47" s="300"/>
      <c r="J47" s="300"/>
      <c r="K47" s="300"/>
    </row>
    <row r="48" spans="1:11" customHeight="1" ht="26.25" s="307" customFormat="1">
      <c r="A48" s="302">
        <v>1</v>
      </c>
      <c r="B48" s="303" t="s">
        <v>1402</v>
      </c>
      <c r="C48" s="302" t="s">
        <v>1403</v>
      </c>
      <c r="D48" s="304">
        <v>2.25</v>
      </c>
      <c r="E48" s="305" t="str">
        <f>+D48*1390000</f>
        <v>0</v>
      </c>
      <c r="F48" s="306"/>
    </row>
    <row r="49" spans="1:11" customHeight="1" ht="26.25" s="307" customFormat="1">
      <c r="A49" s="302">
        <v>2</v>
      </c>
      <c r="B49" s="303" t="s">
        <v>1404</v>
      </c>
      <c r="C49" s="302" t="s">
        <v>1405</v>
      </c>
      <c r="D49" s="304">
        <v>2.25</v>
      </c>
      <c r="E49" s="305" t="str">
        <f>+D49*1390000</f>
        <v>0</v>
      </c>
      <c r="F49" s="306"/>
    </row>
    <row r="50" spans="1:11" customHeight="1" ht="26.25" s="307" customFormat="1">
      <c r="A50" s="302">
        <v>3</v>
      </c>
      <c r="B50" s="303" t="s">
        <v>1406</v>
      </c>
      <c r="C50" s="302" t="s">
        <v>1407</v>
      </c>
      <c r="D50" s="304">
        <v>2.25</v>
      </c>
      <c r="E50" s="305" t="str">
        <f>+D50*1390000</f>
        <v>0</v>
      </c>
      <c r="F50" s="306"/>
    </row>
    <row r="51" spans="1:11" customHeight="1" ht="26.25" s="307" customFormat="1">
      <c r="A51" s="302">
        <v>4</v>
      </c>
      <c r="B51" s="303" t="s">
        <v>1408</v>
      </c>
      <c r="C51" s="308">
        <v>34550</v>
      </c>
      <c r="D51" s="304">
        <v>2.25</v>
      </c>
      <c r="E51" s="305" t="str">
        <f>+D51*1390000</f>
        <v>0</v>
      </c>
      <c r="F51" s="306"/>
    </row>
    <row r="52" spans="1:11" customHeight="1" ht="26.25" s="307" customFormat="1">
      <c r="A52" s="302">
        <v>5</v>
      </c>
      <c r="B52" s="303" t="s">
        <v>1409</v>
      </c>
      <c r="C52" s="308">
        <v>34399</v>
      </c>
      <c r="D52" s="304">
        <v>2.25</v>
      </c>
      <c r="E52" s="305" t="str">
        <f>+D52*1390000</f>
        <v>0</v>
      </c>
      <c r="F52" s="306"/>
    </row>
    <row r="53" spans="1:11" customHeight="1" ht="26.25" s="307" customFormat="1">
      <c r="A53" s="302">
        <v>6</v>
      </c>
      <c r="B53" s="303" t="s">
        <v>1410</v>
      </c>
      <c r="C53" s="302" t="s">
        <v>1411</v>
      </c>
      <c r="D53" s="304">
        <v>2.25</v>
      </c>
      <c r="E53" s="305" t="str">
        <f>+D53*1390000</f>
        <v>0</v>
      </c>
      <c r="F53" s="306"/>
    </row>
    <row r="54" spans="1:11" customHeight="1" ht="26.25" s="307" customFormat="1">
      <c r="A54" s="302">
        <v>7</v>
      </c>
      <c r="B54" s="303" t="s">
        <v>1412</v>
      </c>
      <c r="C54" s="308">
        <v>33217</v>
      </c>
      <c r="D54" s="304">
        <v>2.25</v>
      </c>
      <c r="E54" s="305" t="str">
        <f>+D54*1390000</f>
        <v>0</v>
      </c>
      <c r="F54" s="306"/>
    </row>
    <row r="55" spans="1:11" customHeight="1" ht="26.25" s="307" customFormat="1">
      <c r="A55" s="302">
        <v>8</v>
      </c>
      <c r="B55" s="303" t="s">
        <v>1413</v>
      </c>
      <c r="C55" s="308">
        <v>31747</v>
      </c>
      <c r="D55" s="304">
        <v>2.25</v>
      </c>
      <c r="E55" s="305" t="str">
        <f>+D55*1390000</f>
        <v>0</v>
      </c>
      <c r="F55" s="306"/>
    </row>
    <row r="56" spans="1:11" customHeight="1" ht="26.25" s="307" customFormat="1">
      <c r="A56" s="302">
        <v>9</v>
      </c>
      <c r="B56" s="303" t="s">
        <v>1420</v>
      </c>
      <c r="C56" s="308">
        <v>33691</v>
      </c>
      <c r="D56" s="304">
        <v>2.25</v>
      </c>
      <c r="E56" s="305" t="str">
        <f>+D56*1390000</f>
        <v>0</v>
      </c>
      <c r="F56" s="306"/>
      <c r="G56" s="307" t="s">
        <v>1414</v>
      </c>
    </row>
    <row r="57" spans="1:11" customHeight="1" ht="26.25" s="307" customFormat="1">
      <c r="A57" s="380" t="s">
        <v>1385</v>
      </c>
      <c r="B57" s="380"/>
      <c r="C57" s="308"/>
      <c r="D57" s="304"/>
      <c r="E57" s="309" t="str">
        <f>SUM(E48:E56)</f>
        <v>0</v>
      </c>
      <c r="F57" s="306"/>
    </row>
    <row r="58" spans="1:11" customHeight="1" ht="25.5" s="307" customFormat="1">
      <c r="A58" s="310"/>
      <c r="B58" s="311" t="s">
        <v>1416</v>
      </c>
      <c r="C58" s="381" t="str">
        <f>vnd(E57)</f>
        <v>0</v>
      </c>
      <c r="D58" s="381"/>
      <c r="E58" s="381"/>
      <c r="F58" s="381"/>
    </row>
    <row r="59" spans="1:11" customHeight="1" ht="15" s="307" customFormat="1">
      <c r="A59" s="310"/>
      <c r="B59" s="311"/>
      <c r="C59" s="312"/>
      <c r="D59" s="312"/>
      <c r="E59" s="312"/>
      <c r="F59" s="312"/>
    </row>
    <row r="60" spans="1:11" customHeight="1" ht="15" s="307" customFormat="1">
      <c r="A60" s="313"/>
      <c r="B60" s="313"/>
      <c r="D60" s="314" t="s">
        <v>1421</v>
      </c>
      <c r="E60" s="314"/>
      <c r="F60" s="315"/>
      <c r="G60" s="315"/>
      <c r="H60" s="315"/>
      <c r="I60" s="315"/>
      <c r="J60" s="315"/>
      <c r="K60" s="315"/>
    </row>
    <row r="61" spans="1:11" customHeight="1" ht="15">
      <c r="A61" s="247" t="s">
        <v>1390</v>
      </c>
      <c r="B61" s="247"/>
      <c r="C61" s="316" t="s">
        <v>1418</v>
      </c>
      <c r="D61" s="248" t="s">
        <v>1296</v>
      </c>
      <c r="E61" s="248"/>
      <c r="F61" s="248"/>
      <c r="G61" s="317"/>
      <c r="H61" s="318"/>
    </row>
    <row r="62" spans="1:11" customHeight="1" ht="15">
      <c r="A62" s="251"/>
      <c r="B62" s="251"/>
      <c r="C62" s="251"/>
      <c r="D62" s="251"/>
      <c r="E62" s="251"/>
      <c r="F62" s="319"/>
      <c r="G62" s="319"/>
      <c r="H62" s="320"/>
    </row>
    <row r="63" spans="1:11" customHeight="1" ht="15">
      <c r="A63" s="321"/>
      <c r="B63" s="321"/>
      <c r="C63" s="321"/>
      <c r="D63" s="321"/>
      <c r="E63" s="321"/>
      <c r="F63" s="321"/>
      <c r="G63" s="321"/>
      <c r="H63" s="321"/>
      <c r="I63" s="321"/>
      <c r="J63" s="321"/>
    </row>
    <row r="64" spans="1:11" customHeight="1" ht="15"/>
    <row r="65" spans="1:11" customHeight="1" ht="15"/>
    <row r="82" spans="1:11" customHeight="1" ht="15.75">
      <c r="A82" s="360" t="s">
        <v>0</v>
      </c>
      <c r="B82" s="360"/>
      <c r="C82" s="360"/>
    </row>
    <row r="83" spans="1:11" customHeight="1" ht="15.75">
      <c r="A83" s="361" t="s">
        <v>2</v>
      </c>
      <c r="B83" s="361"/>
      <c r="C83" s="361"/>
    </row>
    <row r="85" spans="1:11" customHeight="1" ht="18.75">
      <c r="A85" s="345" t="s">
        <v>1422</v>
      </c>
      <c r="B85" s="345"/>
      <c r="C85" s="345"/>
      <c r="D85" s="345"/>
      <c r="E85" s="345"/>
      <c r="F85" s="345"/>
      <c r="H85" s="295"/>
    </row>
    <row r="86" spans="1:11" customHeight="1" ht="15.75">
      <c r="A86" s="252" t="s">
        <v>1398</v>
      </c>
      <c r="B86" s="252"/>
      <c r="C86" s="252"/>
      <c r="D86" s="252"/>
      <c r="E86" s="252"/>
      <c r="H86" s="295"/>
    </row>
    <row r="87" spans="1:11" customHeight="1" ht="60.75" s="301" customFormat="1">
      <c r="A87" s="296" t="s">
        <v>5</v>
      </c>
      <c r="B87" s="297" t="s">
        <v>1399</v>
      </c>
      <c r="C87" s="298" t="s">
        <v>8</v>
      </c>
      <c r="D87" s="298" t="s">
        <v>1400</v>
      </c>
      <c r="E87" s="299" t="s">
        <v>1354</v>
      </c>
      <c r="F87" s="299" t="s">
        <v>1401</v>
      </c>
      <c r="G87" s="300"/>
      <c r="H87" s="300"/>
      <c r="I87" s="300"/>
      <c r="J87" s="300"/>
      <c r="K87" s="300"/>
    </row>
    <row r="88" spans="1:11" customHeight="1" ht="26.25" s="307" customFormat="1">
      <c r="A88" s="302">
        <v>1</v>
      </c>
      <c r="B88" s="303" t="s">
        <v>1402</v>
      </c>
      <c r="C88" s="302" t="s">
        <v>1403</v>
      </c>
      <c r="D88" s="304">
        <v>2.25</v>
      </c>
      <c r="E88" s="305" t="str">
        <f>+D88*1390000</f>
        <v>0</v>
      </c>
      <c r="F88" s="306"/>
    </row>
    <row r="89" spans="1:11" customHeight="1" ht="26.25" s="307" customFormat="1">
      <c r="A89" s="302">
        <v>2</v>
      </c>
      <c r="B89" s="303" t="s">
        <v>1404</v>
      </c>
      <c r="C89" s="302" t="s">
        <v>1405</v>
      </c>
      <c r="D89" s="304">
        <v>2.25</v>
      </c>
      <c r="E89" s="305" t="str">
        <f>+D89*1390000</f>
        <v>0</v>
      </c>
      <c r="F89" s="306"/>
    </row>
    <row r="90" spans="1:11" customHeight="1" ht="26.25" s="307" customFormat="1">
      <c r="A90" s="302">
        <v>3</v>
      </c>
      <c r="B90" s="303" t="s">
        <v>1406</v>
      </c>
      <c r="C90" s="302" t="s">
        <v>1407</v>
      </c>
      <c r="D90" s="304">
        <v>2.25</v>
      </c>
      <c r="E90" s="305" t="str">
        <f>+D90*1390000</f>
        <v>0</v>
      </c>
      <c r="F90" s="306"/>
    </row>
    <row r="91" spans="1:11" customHeight="1" ht="26.25" s="307" customFormat="1">
      <c r="A91" s="302">
        <v>4</v>
      </c>
      <c r="B91" s="303" t="s">
        <v>1408</v>
      </c>
      <c r="C91" s="308">
        <v>34550</v>
      </c>
      <c r="D91" s="304">
        <v>2.25</v>
      </c>
      <c r="E91" s="305" t="str">
        <f>+D91*1390000</f>
        <v>0</v>
      </c>
      <c r="F91" s="306"/>
    </row>
    <row r="92" spans="1:11" customHeight="1" ht="26.25" s="307" customFormat="1">
      <c r="A92" s="302">
        <v>5</v>
      </c>
      <c r="B92" s="303" t="s">
        <v>1409</v>
      </c>
      <c r="C92" s="308">
        <v>34399</v>
      </c>
      <c r="D92" s="304">
        <v>2.25</v>
      </c>
      <c r="E92" s="305" t="str">
        <f>+D92*1390000</f>
        <v>0</v>
      </c>
      <c r="F92" s="306"/>
    </row>
    <row r="93" spans="1:11" customHeight="1" ht="26.25" s="307" customFormat="1">
      <c r="A93" s="302">
        <v>6</v>
      </c>
      <c r="B93" s="303" t="s">
        <v>1410</v>
      </c>
      <c r="C93" s="302" t="s">
        <v>1411</v>
      </c>
      <c r="D93" s="304">
        <v>2.25</v>
      </c>
      <c r="E93" s="305" t="str">
        <f>+D93*1390000</f>
        <v>0</v>
      </c>
      <c r="F93" s="306"/>
    </row>
    <row r="94" spans="1:11" customHeight="1" ht="26.25" s="307" customFormat="1">
      <c r="A94" s="302">
        <v>7</v>
      </c>
      <c r="B94" s="303" t="s">
        <v>1412</v>
      </c>
      <c r="C94" s="308">
        <v>33217</v>
      </c>
      <c r="D94" s="304">
        <v>2.25</v>
      </c>
      <c r="E94" s="305" t="str">
        <f>+D94*1390000</f>
        <v>0</v>
      </c>
      <c r="F94" s="306"/>
    </row>
    <row r="95" spans="1:11" customHeight="1" ht="26.25" s="307" customFormat="1">
      <c r="A95" s="302">
        <v>8</v>
      </c>
      <c r="B95" s="303" t="s">
        <v>1413</v>
      </c>
      <c r="C95" s="308">
        <v>31747</v>
      </c>
      <c r="D95" s="304">
        <v>2.25</v>
      </c>
      <c r="E95" s="305" t="str">
        <f>+D95*1390000</f>
        <v>0</v>
      </c>
      <c r="F95" s="306"/>
    </row>
    <row r="96" spans="1:11" customHeight="1" ht="26.25" s="307" customFormat="1">
      <c r="A96" s="302">
        <v>9</v>
      </c>
      <c r="B96" s="303" t="s">
        <v>1420</v>
      </c>
      <c r="C96" s="308">
        <v>33691</v>
      </c>
      <c r="D96" s="304">
        <v>2.25</v>
      </c>
      <c r="E96" s="305" t="str">
        <f>+D96*1390000</f>
        <v>0</v>
      </c>
      <c r="F96" s="306"/>
      <c r="G96" s="307" t="s">
        <v>1414</v>
      </c>
    </row>
    <row r="97" spans="1:11" customHeight="1" ht="26.25" s="307" customFormat="1">
      <c r="A97" s="380" t="s">
        <v>1385</v>
      </c>
      <c r="B97" s="380"/>
      <c r="C97" s="308"/>
      <c r="D97" s="304"/>
      <c r="E97" s="309" t="str">
        <f>SUM(E88:E96)</f>
        <v>0</v>
      </c>
      <c r="F97" s="306"/>
    </row>
    <row r="98" spans="1:11" customHeight="1" ht="25.5" s="307" customFormat="1">
      <c r="A98" s="310"/>
      <c r="B98" s="311" t="s">
        <v>1416</v>
      </c>
      <c r="C98" s="381" t="str">
        <f>vnd(E97)</f>
        <v>0</v>
      </c>
      <c r="D98" s="381"/>
      <c r="E98" s="381"/>
      <c r="F98" s="381"/>
    </row>
    <row r="99" spans="1:11" customHeight="1" ht="15" s="307" customFormat="1">
      <c r="A99" s="310"/>
      <c r="B99" s="311"/>
      <c r="C99" s="312"/>
      <c r="D99" s="312"/>
      <c r="E99" s="312"/>
      <c r="F99" s="312"/>
    </row>
    <row r="100" spans="1:11" customHeight="1" ht="15" s="307" customFormat="1">
      <c r="A100" s="313"/>
      <c r="B100" s="313"/>
      <c r="D100" s="314" t="s">
        <v>1423</v>
      </c>
      <c r="E100" s="314"/>
      <c r="F100" s="315"/>
      <c r="G100" s="315"/>
      <c r="H100" s="315"/>
      <c r="I100" s="315"/>
      <c r="J100" s="315"/>
      <c r="K100" s="315"/>
    </row>
    <row r="101" spans="1:11" customHeight="1" ht="15">
      <c r="A101" s="247" t="s">
        <v>1390</v>
      </c>
      <c r="B101" s="247"/>
      <c r="C101" s="316" t="s">
        <v>1418</v>
      </c>
      <c r="D101" s="248" t="s">
        <v>1296</v>
      </c>
      <c r="E101" s="248"/>
      <c r="F101" s="248"/>
      <c r="G101" s="317"/>
      <c r="H101" s="318"/>
    </row>
    <row r="102" spans="1:11" customHeight="1" ht="15">
      <c r="A102" s="251"/>
      <c r="B102" s="251"/>
      <c r="C102" s="251"/>
      <c r="D102" s="251"/>
      <c r="E102" s="251"/>
      <c r="F102" s="319"/>
      <c r="G102" s="319"/>
      <c r="H102" s="320"/>
    </row>
    <row r="103" spans="1:11" customHeight="1" ht="15">
      <c r="A103" s="321"/>
      <c r="B103" s="321"/>
      <c r="C103" s="321"/>
      <c r="D103" s="321"/>
      <c r="E103" s="321"/>
      <c r="F103" s="321"/>
      <c r="G103" s="321"/>
      <c r="H103" s="321"/>
      <c r="I103" s="321"/>
      <c r="J103" s="321"/>
    </row>
    <row r="104" spans="1:11" customHeight="1" ht="15"/>
    <row r="105" spans="1:11" customHeight="1" ht="15"/>
    <row r="137" spans="1:11" customHeight="1" ht="15.75">
      <c r="A137" s="360" t="s">
        <v>0</v>
      </c>
      <c r="B137" s="360"/>
      <c r="C137" s="360"/>
    </row>
    <row r="138" spans="1:11" customHeight="1" ht="15.75">
      <c r="A138" s="361" t="s">
        <v>2</v>
      </c>
      <c r="B138" s="361"/>
      <c r="C138" s="361"/>
    </row>
    <row r="140" spans="1:11" customHeight="1" ht="18.75">
      <c r="A140" s="345" t="s">
        <v>1424</v>
      </c>
      <c r="B140" s="345"/>
      <c r="C140" s="345"/>
      <c r="D140" s="345"/>
      <c r="E140" s="345"/>
      <c r="F140" s="345"/>
      <c r="H140" s="295"/>
    </row>
    <row r="141" spans="1:11" customHeight="1" ht="15.75">
      <c r="A141" s="252" t="s">
        <v>1398</v>
      </c>
      <c r="B141" s="252"/>
      <c r="C141" s="252"/>
      <c r="D141" s="252"/>
      <c r="E141" s="252"/>
      <c r="H141" s="295"/>
    </row>
    <row r="142" spans="1:11" customHeight="1" ht="60.75" s="301" customFormat="1">
      <c r="A142" s="296" t="s">
        <v>5</v>
      </c>
      <c r="B142" s="297" t="s">
        <v>1399</v>
      </c>
      <c r="C142" s="298" t="s">
        <v>8</v>
      </c>
      <c r="D142" s="298" t="s">
        <v>1400</v>
      </c>
      <c r="E142" s="299" t="s">
        <v>1354</v>
      </c>
      <c r="F142" s="299" t="s">
        <v>1401</v>
      </c>
      <c r="G142" s="300"/>
      <c r="H142" s="300"/>
      <c r="I142" s="300"/>
      <c r="J142" s="300"/>
      <c r="K142" s="300"/>
    </row>
    <row r="143" spans="1:11" customHeight="1" ht="26.25" s="307" customFormat="1">
      <c r="A143" s="302">
        <v>1</v>
      </c>
      <c r="B143" s="303" t="s">
        <v>1402</v>
      </c>
      <c r="C143" s="302" t="s">
        <v>1403</v>
      </c>
      <c r="D143" s="304">
        <v>2.25</v>
      </c>
      <c r="E143" s="305" t="str">
        <f>+D143*1390000*2</f>
        <v>0</v>
      </c>
      <c r="F143" s="306"/>
    </row>
    <row r="144" spans="1:11" customHeight="1" ht="26.25" s="307" customFormat="1">
      <c r="A144" s="302">
        <v>2</v>
      </c>
      <c r="B144" s="303" t="s">
        <v>1404</v>
      </c>
      <c r="C144" s="302" t="s">
        <v>1405</v>
      </c>
      <c r="D144" s="304">
        <v>2.25</v>
      </c>
      <c r="E144" s="305" t="str">
        <f>+D144*1390000*2</f>
        <v>0</v>
      </c>
      <c r="F144" s="306"/>
    </row>
    <row r="145" spans="1:11" customHeight="1" ht="26.25" s="307" customFormat="1">
      <c r="A145" s="302">
        <v>3</v>
      </c>
      <c r="B145" s="303" t="s">
        <v>1406</v>
      </c>
      <c r="C145" s="302" t="s">
        <v>1407</v>
      </c>
      <c r="D145" s="304">
        <v>2.25</v>
      </c>
      <c r="E145" s="305" t="str">
        <f>+D145*1390000*2</f>
        <v>0</v>
      </c>
      <c r="F145" s="306"/>
    </row>
    <row r="146" spans="1:11" customHeight="1" ht="26.25" s="307" customFormat="1">
      <c r="A146" s="302">
        <v>4</v>
      </c>
      <c r="B146" s="303" t="s">
        <v>1408</v>
      </c>
      <c r="C146" s="308">
        <v>34550</v>
      </c>
      <c r="D146" s="304">
        <v>2.25</v>
      </c>
      <c r="E146" s="305" t="str">
        <f>+D146*1390000*2</f>
        <v>0</v>
      </c>
      <c r="F146" s="306"/>
    </row>
    <row r="147" spans="1:11" customHeight="1" ht="26.25" s="307" customFormat="1">
      <c r="A147" s="302">
        <v>5</v>
      </c>
      <c r="B147" s="303" t="s">
        <v>1409</v>
      </c>
      <c r="C147" s="308">
        <v>34399</v>
      </c>
      <c r="D147" s="304">
        <v>2.25</v>
      </c>
      <c r="E147" s="305" t="str">
        <f>+D147*1390000*2</f>
        <v>0</v>
      </c>
      <c r="F147" s="306"/>
    </row>
    <row r="148" spans="1:11" customHeight="1" ht="26.25" s="307" customFormat="1">
      <c r="A148" s="302">
        <v>6</v>
      </c>
      <c r="B148" s="303" t="s">
        <v>1410</v>
      </c>
      <c r="C148" s="302" t="s">
        <v>1411</v>
      </c>
      <c r="D148" s="304">
        <v>2.25</v>
      </c>
      <c r="E148" s="305" t="str">
        <f>+D148*1390000*2</f>
        <v>0</v>
      </c>
      <c r="F148" s="306"/>
    </row>
    <row r="149" spans="1:11" customHeight="1" ht="26.25" s="307" customFormat="1">
      <c r="A149" s="302">
        <v>7</v>
      </c>
      <c r="B149" s="303" t="s">
        <v>1412</v>
      </c>
      <c r="C149" s="308">
        <v>33217</v>
      </c>
      <c r="D149" s="304">
        <v>2.25</v>
      </c>
      <c r="E149" s="305" t="str">
        <f>+D149*1390000*2</f>
        <v>0</v>
      </c>
      <c r="F149" s="306"/>
    </row>
    <row r="150" spans="1:11" customHeight="1" ht="26.25" s="307" customFormat="1">
      <c r="A150" s="302">
        <v>8</v>
      </c>
      <c r="B150" s="303" t="s">
        <v>1413</v>
      </c>
      <c r="C150" s="308">
        <v>31747</v>
      </c>
      <c r="D150" s="304">
        <v>2.25</v>
      </c>
      <c r="E150" s="305" t="str">
        <f>+D150*1390000*2</f>
        <v>0</v>
      </c>
      <c r="F150" s="306"/>
    </row>
    <row r="151" spans="1:11" customHeight="1" ht="26.25" s="307" customFormat="1">
      <c r="A151" s="302">
        <v>8</v>
      </c>
      <c r="B151" s="303" t="s">
        <v>1420</v>
      </c>
      <c r="C151" s="308">
        <v>33691</v>
      </c>
      <c r="D151" s="304">
        <v>2.25</v>
      </c>
      <c r="E151" s="305" t="str">
        <f>+D151*1390000*2</f>
        <v>0</v>
      </c>
      <c r="F151" s="306"/>
      <c r="G151" s="307" t="s">
        <v>1414</v>
      </c>
    </row>
    <row r="152" spans="1:11" customHeight="1" ht="26.25" s="307" customFormat="1">
      <c r="A152" s="380" t="s">
        <v>1385</v>
      </c>
      <c r="B152" s="380"/>
      <c r="C152" s="308"/>
      <c r="D152" s="304"/>
      <c r="E152" s="309" t="str">
        <f>SUM(E143:E151)</f>
        <v>0</v>
      </c>
      <c r="F152" s="306"/>
    </row>
    <row r="153" spans="1:11" customHeight="1" ht="25.5" s="307" customFormat="1">
      <c r="A153" s="310"/>
      <c r="B153" s="311" t="s">
        <v>1416</v>
      </c>
      <c r="C153" s="381" t="str">
        <f>vnd(E152)</f>
        <v>0</v>
      </c>
      <c r="D153" s="381"/>
      <c r="E153" s="381"/>
      <c r="F153" s="381"/>
    </row>
    <row r="154" spans="1:11" customHeight="1" ht="15" s="307" customFormat="1">
      <c r="A154" s="310"/>
      <c r="B154" s="311"/>
      <c r="C154" s="312"/>
      <c r="D154" s="312"/>
      <c r="E154" s="312"/>
      <c r="F154" s="312"/>
    </row>
    <row r="155" spans="1:11" customHeight="1" ht="15" s="307" customFormat="1">
      <c r="A155" s="313"/>
      <c r="B155" s="313"/>
      <c r="D155" s="314" t="s">
        <v>1425</v>
      </c>
      <c r="E155" s="314"/>
      <c r="F155" s="315"/>
      <c r="G155" s="315"/>
      <c r="H155" s="315"/>
      <c r="I155" s="315"/>
      <c r="J155" s="315"/>
      <c r="K155" s="315"/>
    </row>
    <row r="156" spans="1:11" customHeight="1" ht="15">
      <c r="A156" s="247" t="s">
        <v>1390</v>
      </c>
      <c r="B156" s="247"/>
      <c r="C156" s="316" t="s">
        <v>1418</v>
      </c>
      <c r="D156" s="248" t="s">
        <v>1296</v>
      </c>
      <c r="E156" s="248"/>
      <c r="F156" s="248"/>
      <c r="G156" s="317"/>
      <c r="H156" s="318"/>
    </row>
    <row r="157" spans="1:11" customHeight="1" ht="15">
      <c r="A157" s="251"/>
      <c r="B157" s="251"/>
      <c r="C157" s="251"/>
      <c r="D157" s="251"/>
      <c r="E157" s="251"/>
      <c r="F157" s="319"/>
      <c r="G157" s="319"/>
      <c r="H157" s="320"/>
    </row>
    <row r="158" spans="1:11" customHeight="1" ht="15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</row>
    <row r="159" spans="1:11" customHeight="1" ht="15"/>
    <row r="160" spans="1:11" customHeight="1" ht="15"/>
    <row r="161" spans="1:11" customHeight="1" ht="15"/>
    <row r="162" spans="1:11" customHeight="1" ht="15.75">
      <c r="A162" s="360" t="s">
        <v>0</v>
      </c>
      <c r="B162" s="360"/>
      <c r="C162" s="360"/>
    </row>
    <row r="163" spans="1:11" customHeight="1" ht="15.75">
      <c r="A163" s="361" t="s">
        <v>2</v>
      </c>
      <c r="B163" s="361"/>
      <c r="C163" s="361"/>
    </row>
    <row r="165" spans="1:11" customHeight="1" ht="18.75">
      <c r="A165" s="345" t="s">
        <v>1426</v>
      </c>
      <c r="B165" s="345"/>
      <c r="C165" s="345"/>
      <c r="D165" s="345"/>
      <c r="E165" s="345"/>
      <c r="F165" s="345"/>
      <c r="H165" s="295"/>
    </row>
    <row r="166" spans="1:11" customHeight="1" ht="15.75">
      <c r="A166" s="252" t="s">
        <v>1398</v>
      </c>
      <c r="B166" s="252"/>
      <c r="C166" s="252"/>
      <c r="D166" s="252"/>
      <c r="E166" s="252"/>
      <c r="H166" s="295"/>
    </row>
    <row r="167" spans="1:11" customHeight="1" ht="60.75" s="301" customFormat="1">
      <c r="A167" s="296" t="s">
        <v>5</v>
      </c>
      <c r="B167" s="297" t="s">
        <v>1399</v>
      </c>
      <c r="C167" s="298" t="s">
        <v>8</v>
      </c>
      <c r="D167" s="298" t="s">
        <v>1400</v>
      </c>
      <c r="E167" s="299" t="s">
        <v>1354</v>
      </c>
      <c r="F167" s="299" t="s">
        <v>1401</v>
      </c>
      <c r="G167" s="300"/>
      <c r="H167" s="300"/>
      <c r="I167" s="300"/>
      <c r="J167" s="300"/>
      <c r="K167" s="300"/>
    </row>
    <row r="168" spans="1:11" customHeight="1" ht="26.25" s="307" customFormat="1">
      <c r="A168" s="302">
        <v>1</v>
      </c>
      <c r="B168" s="303" t="s">
        <v>1402</v>
      </c>
      <c r="C168" s="302" t="s">
        <v>1403</v>
      </c>
      <c r="D168" s="304">
        <v>2.25</v>
      </c>
      <c r="E168" s="305" t="str">
        <f>+D168*1390000</f>
        <v>0</v>
      </c>
      <c r="F168" s="306"/>
    </row>
    <row r="169" spans="1:11" customHeight="1" ht="26.25" s="307" customFormat="1">
      <c r="A169" s="302">
        <v>2</v>
      </c>
      <c r="B169" s="303" t="s">
        <v>1404</v>
      </c>
      <c r="C169" s="302" t="s">
        <v>1405</v>
      </c>
      <c r="D169" s="304">
        <v>2.25</v>
      </c>
      <c r="E169" s="305" t="str">
        <f>+D169*1390000</f>
        <v>0</v>
      </c>
      <c r="F169" s="306"/>
    </row>
    <row r="170" spans="1:11" customHeight="1" ht="26.25" s="307" customFormat="1">
      <c r="A170" s="302">
        <v>3</v>
      </c>
      <c r="B170" s="303" t="s">
        <v>1406</v>
      </c>
      <c r="C170" s="302" t="s">
        <v>1407</v>
      </c>
      <c r="D170" s="304">
        <v>2.25</v>
      </c>
      <c r="E170" s="305" t="str">
        <f>+D170*1390000</f>
        <v>0</v>
      </c>
      <c r="F170" s="306"/>
    </row>
    <row r="171" spans="1:11" customHeight="1" ht="26.25" s="307" customFormat="1">
      <c r="A171" s="302">
        <v>4</v>
      </c>
      <c r="B171" s="303" t="s">
        <v>1408</v>
      </c>
      <c r="C171" s="308">
        <v>34550</v>
      </c>
      <c r="D171" s="304">
        <v>2.25</v>
      </c>
      <c r="E171" s="305" t="str">
        <f>+D171*1390000</f>
        <v>0</v>
      </c>
      <c r="F171" s="306"/>
    </row>
    <row r="172" spans="1:11" customHeight="1" ht="26.25" s="307" customFormat="1">
      <c r="A172" s="302">
        <v>5</v>
      </c>
      <c r="B172" s="303" t="s">
        <v>1409</v>
      </c>
      <c r="C172" s="308">
        <v>34399</v>
      </c>
      <c r="D172" s="304">
        <v>2.25</v>
      </c>
      <c r="E172" s="305" t="str">
        <f>+D172*1390000</f>
        <v>0</v>
      </c>
      <c r="F172" s="306"/>
    </row>
    <row r="173" spans="1:11" customHeight="1" ht="26.25" s="307" customFormat="1">
      <c r="A173" s="302">
        <v>6</v>
      </c>
      <c r="B173" s="303" t="s">
        <v>1410</v>
      </c>
      <c r="C173" s="302" t="s">
        <v>1411</v>
      </c>
      <c r="D173" s="304">
        <v>2.25</v>
      </c>
      <c r="E173" s="305" t="str">
        <f>+D173*1390000</f>
        <v>0</v>
      </c>
      <c r="F173" s="306"/>
    </row>
    <row r="174" spans="1:11" customHeight="1" ht="26.25" s="307" customFormat="1">
      <c r="A174" s="302">
        <v>7</v>
      </c>
      <c r="B174" s="303" t="s">
        <v>1412</v>
      </c>
      <c r="C174" s="308">
        <v>33217</v>
      </c>
      <c r="D174" s="304">
        <v>2.25</v>
      </c>
      <c r="E174" s="305" t="str">
        <f>+D174*1390000</f>
        <v>0</v>
      </c>
      <c r="F174" s="306"/>
    </row>
    <row r="175" spans="1:11" customHeight="1" ht="26.25" s="307" customFormat="1">
      <c r="A175" s="302">
        <v>8</v>
      </c>
      <c r="B175" s="303" t="s">
        <v>1413</v>
      </c>
      <c r="C175" s="308">
        <v>31747</v>
      </c>
      <c r="D175" s="304">
        <v>2.25</v>
      </c>
      <c r="E175" s="305" t="str">
        <f>+D175*1390000</f>
        <v>0</v>
      </c>
      <c r="F175" s="306"/>
    </row>
    <row r="176" spans="1:11" customHeight="1" ht="26.25" s="307" customFormat="1">
      <c r="A176" s="302">
        <v>9</v>
      </c>
      <c r="B176" s="303" t="s">
        <v>1420</v>
      </c>
      <c r="C176" s="308">
        <v>33691</v>
      </c>
      <c r="D176" s="304">
        <v>2.25</v>
      </c>
      <c r="E176" s="305" t="str">
        <f>+D176*1390000*3</f>
        <v>0</v>
      </c>
      <c r="F176" s="306"/>
    </row>
    <row r="177" spans="1:11" customHeight="1" ht="26.25" s="307" customFormat="1">
      <c r="A177" s="380" t="s">
        <v>1385</v>
      </c>
      <c r="B177" s="380"/>
      <c r="C177" s="308"/>
      <c r="D177" s="304"/>
      <c r="E177" s="309" t="str">
        <f>SUM(E168:E176)</f>
        <v>0</v>
      </c>
      <c r="F177" s="306"/>
    </row>
    <row r="178" spans="1:11" customHeight="1" ht="25.5" s="307" customFormat="1">
      <c r="A178" s="310"/>
      <c r="B178" s="311" t="s">
        <v>1416</v>
      </c>
      <c r="C178" s="381" t="str">
        <f>vnd(E177)</f>
        <v>0</v>
      </c>
      <c r="D178" s="381"/>
      <c r="E178" s="381"/>
      <c r="F178" s="381"/>
    </row>
    <row r="179" spans="1:11" customHeight="1" ht="15" s="307" customFormat="1">
      <c r="A179" s="310"/>
      <c r="B179" s="311"/>
      <c r="C179" s="312"/>
      <c r="D179" s="312"/>
      <c r="E179" s="312"/>
      <c r="F179" s="312"/>
    </row>
    <row r="180" spans="1:11" customHeight="1" ht="15" s="307" customFormat="1">
      <c r="A180" s="313"/>
      <c r="B180" s="313"/>
      <c r="D180" s="314" t="s">
        <v>1427</v>
      </c>
      <c r="E180" s="314"/>
      <c r="F180" s="315"/>
      <c r="G180" s="315"/>
      <c r="H180" s="315"/>
      <c r="I180" s="315"/>
      <c r="J180" s="315"/>
      <c r="K180" s="315"/>
    </row>
    <row r="181" spans="1:11" customHeight="1" ht="15">
      <c r="A181" s="247" t="s">
        <v>1390</v>
      </c>
      <c r="B181" s="247"/>
      <c r="C181" s="316" t="s">
        <v>1418</v>
      </c>
      <c r="D181" s="248" t="s">
        <v>1296</v>
      </c>
      <c r="E181" s="248"/>
      <c r="F181" s="248"/>
      <c r="G181" s="317"/>
      <c r="H181" s="318"/>
    </row>
    <row r="182" spans="1:11" customHeight="1" ht="15">
      <c r="A182" s="251"/>
      <c r="B182" s="251"/>
      <c r="C182" s="251"/>
      <c r="D182" s="251"/>
      <c r="E182" s="251"/>
      <c r="F182" s="319"/>
      <c r="G182" s="319"/>
      <c r="H182" s="320"/>
    </row>
    <row r="183" spans="1:11" customHeight="1" ht="15">
      <c r="A183" s="321"/>
      <c r="B183" s="321"/>
      <c r="C183" s="321"/>
      <c r="D183" s="321"/>
      <c r="E183" s="321"/>
      <c r="F183" s="321"/>
      <c r="G183" s="321"/>
      <c r="H183" s="321"/>
      <c r="I183" s="321"/>
      <c r="J183" s="321"/>
    </row>
    <row r="184" spans="1:11" customHeight="1" ht="15"/>
    <row r="185" spans="1:11" customHeight="1" ht="15"/>
    <row r="186" spans="1:11" customHeight="1" ht="15"/>
    <row r="187" spans="1:11" customHeight="1" ht="15">
      <c r="C187" s="322"/>
      <c r="D187" s="323"/>
      <c r="E187" s="323"/>
    </row>
    <row r="188" spans="1:11" customHeight="1" ht="15"/>
    <row r="189" spans="1:11" customHeight="1" ht="15">
      <c r="B189" s="316"/>
    </row>
    <row r="190" spans="1:11" customHeight="1" ht="15">
      <c r="B190" s="324"/>
    </row>
    <row r="191" spans="1:11" customHeight="1" ht="15"/>
    <row r="202" spans="1:11" customHeight="1" ht="15.75">
      <c r="A202" s="360" t="s">
        <v>0</v>
      </c>
      <c r="B202" s="360"/>
      <c r="C202" s="360"/>
    </row>
    <row r="203" spans="1:11" customHeight="1" ht="15.75">
      <c r="A203" s="361" t="s">
        <v>2</v>
      </c>
      <c r="B203" s="361"/>
      <c r="C203" s="361"/>
    </row>
    <row r="205" spans="1:11" customHeight="1" ht="18.75">
      <c r="A205" s="345" t="s">
        <v>1428</v>
      </c>
      <c r="B205" s="345"/>
      <c r="C205" s="345"/>
      <c r="D205" s="345"/>
      <c r="E205" s="345"/>
      <c r="F205" s="345"/>
      <c r="H205" s="295"/>
    </row>
    <row r="206" spans="1:11" customHeight="1" ht="15.75">
      <c r="A206" s="252" t="s">
        <v>1398</v>
      </c>
      <c r="B206" s="252"/>
      <c r="C206" s="252"/>
      <c r="D206" s="252"/>
      <c r="E206" s="252"/>
      <c r="H206" s="295"/>
    </row>
    <row r="207" spans="1:11" customHeight="1" ht="60.75" s="301" customFormat="1">
      <c r="A207" s="296" t="s">
        <v>5</v>
      </c>
      <c r="B207" s="297" t="s">
        <v>1399</v>
      </c>
      <c r="C207" s="298" t="s">
        <v>8</v>
      </c>
      <c r="D207" s="298" t="s">
        <v>1400</v>
      </c>
      <c r="E207" s="299" t="s">
        <v>1354</v>
      </c>
      <c r="F207" s="299" t="s">
        <v>1401</v>
      </c>
      <c r="G207" s="300"/>
      <c r="H207" s="300"/>
      <c r="I207" s="300"/>
      <c r="J207" s="300"/>
      <c r="K207" s="300"/>
    </row>
    <row r="208" spans="1:11" customHeight="1" ht="26.25" s="307" customFormat="1">
      <c r="A208" s="302">
        <v>1</v>
      </c>
      <c r="B208" s="303" t="s">
        <v>1402</v>
      </c>
      <c r="C208" s="302" t="s">
        <v>1403</v>
      </c>
      <c r="D208" s="304">
        <v>2.25</v>
      </c>
      <c r="E208" s="305" t="str">
        <f>+D208*1390000</f>
        <v>0</v>
      </c>
      <c r="F208" s="306"/>
    </row>
    <row r="209" spans="1:11" customHeight="1" ht="26.25" s="307" customFormat="1">
      <c r="A209" s="302">
        <v>2</v>
      </c>
      <c r="B209" s="303" t="s">
        <v>1404</v>
      </c>
      <c r="C209" s="302" t="s">
        <v>1405</v>
      </c>
      <c r="D209" s="304">
        <v>2.25</v>
      </c>
      <c r="E209" s="305" t="str">
        <f>+D209*1390000</f>
        <v>0</v>
      </c>
      <c r="F209" s="306"/>
    </row>
    <row r="210" spans="1:11" customHeight="1" ht="26.25" s="307" customFormat="1">
      <c r="A210" s="302">
        <v>3</v>
      </c>
      <c r="B210" s="303" t="s">
        <v>1406</v>
      </c>
      <c r="C210" s="302" t="s">
        <v>1407</v>
      </c>
      <c r="D210" s="304">
        <v>2.25</v>
      </c>
      <c r="E210" s="305" t="str">
        <f>+D210*1390000</f>
        <v>0</v>
      </c>
      <c r="F210" s="306"/>
    </row>
    <row r="211" spans="1:11" customHeight="1" ht="26.25" s="307" customFormat="1">
      <c r="A211" s="302">
        <v>4</v>
      </c>
      <c r="B211" s="303" t="s">
        <v>1408</v>
      </c>
      <c r="C211" s="308">
        <v>34550</v>
      </c>
      <c r="D211" s="304">
        <v>2.25</v>
      </c>
      <c r="E211" s="305" t="str">
        <f>+D211*1390000</f>
        <v>0</v>
      </c>
      <c r="F211" s="306"/>
    </row>
    <row r="212" spans="1:11" customHeight="1" ht="26.25" s="307" customFormat="1">
      <c r="A212" s="302">
        <v>5</v>
      </c>
      <c r="B212" s="303" t="s">
        <v>1409</v>
      </c>
      <c r="C212" s="308">
        <v>34399</v>
      </c>
      <c r="D212" s="304">
        <v>2.25</v>
      </c>
      <c r="E212" s="305" t="str">
        <f>+D212*1390000</f>
        <v>0</v>
      </c>
      <c r="F212" s="306"/>
    </row>
    <row r="213" spans="1:11" customHeight="1" ht="26.25" s="307" customFormat="1">
      <c r="A213" s="302">
        <v>6</v>
      </c>
      <c r="B213" s="303" t="s">
        <v>1410</v>
      </c>
      <c r="C213" s="302" t="s">
        <v>1411</v>
      </c>
      <c r="D213" s="304">
        <v>2.25</v>
      </c>
      <c r="E213" s="305" t="str">
        <f>+D213*1390000</f>
        <v>0</v>
      </c>
      <c r="F213" s="306"/>
    </row>
    <row r="214" spans="1:11" customHeight="1" ht="26.25" s="307" customFormat="1">
      <c r="A214" s="302">
        <v>7</v>
      </c>
      <c r="B214" s="303" t="s">
        <v>1412</v>
      </c>
      <c r="C214" s="308">
        <v>33217</v>
      </c>
      <c r="D214" s="304">
        <v>2.25</v>
      </c>
      <c r="E214" s="305" t="str">
        <f>+D214*1390000</f>
        <v>0</v>
      </c>
      <c r="F214" s="306"/>
    </row>
    <row r="215" spans="1:11" customHeight="1" ht="26.25" s="307" customFormat="1">
      <c r="A215" s="302">
        <v>8</v>
      </c>
      <c r="B215" s="303" t="s">
        <v>1413</v>
      </c>
      <c r="C215" s="308">
        <v>31747</v>
      </c>
      <c r="D215" s="304">
        <v>2.25</v>
      </c>
      <c r="E215" s="305" t="str">
        <f>+D215*1390000</f>
        <v>0</v>
      </c>
      <c r="F215" s="306"/>
    </row>
    <row r="216" spans="1:11" customHeight="1" ht="26.25" s="307" customFormat="1">
      <c r="A216" s="302">
        <v>8</v>
      </c>
      <c r="B216" s="303" t="s">
        <v>1420</v>
      </c>
      <c r="C216" s="308">
        <v>33691</v>
      </c>
      <c r="D216" s="304">
        <v>2.25</v>
      </c>
      <c r="E216" s="305" t="str">
        <f>+D216*1390000</f>
        <v>0</v>
      </c>
      <c r="F216" s="306"/>
    </row>
    <row r="217" spans="1:11" customHeight="1" ht="26.25" s="307" customFormat="1">
      <c r="A217" s="380" t="s">
        <v>1385</v>
      </c>
      <c r="B217" s="380"/>
      <c r="C217" s="308"/>
      <c r="D217" s="304"/>
      <c r="E217" s="309" t="str">
        <f>SUM(E208:E216)</f>
        <v>0</v>
      </c>
      <c r="F217" s="306"/>
    </row>
    <row r="218" spans="1:11" customHeight="1" ht="25.5" s="307" customFormat="1">
      <c r="A218" s="310"/>
      <c r="B218" s="311" t="s">
        <v>1416</v>
      </c>
      <c r="C218" s="381" t="str">
        <f>vnd(E217)</f>
        <v>0</v>
      </c>
      <c r="D218" s="381"/>
      <c r="E218" s="381"/>
      <c r="F218" s="381"/>
    </row>
    <row r="219" spans="1:11" customHeight="1" ht="15" s="307" customFormat="1">
      <c r="A219" s="310"/>
      <c r="B219" s="311"/>
      <c r="C219" s="312"/>
      <c r="D219" s="312"/>
      <c r="E219" s="312"/>
      <c r="F219" s="312"/>
    </row>
    <row r="220" spans="1:11" customHeight="1" ht="15" s="307" customFormat="1">
      <c r="A220" s="313"/>
      <c r="B220" s="313"/>
      <c r="D220" s="314" t="s">
        <v>1427</v>
      </c>
      <c r="E220" s="314"/>
      <c r="F220" s="315"/>
      <c r="G220" s="315"/>
      <c r="H220" s="315"/>
      <c r="I220" s="315"/>
      <c r="J220" s="315"/>
      <c r="K220" s="315"/>
    </row>
    <row r="221" spans="1:11" customHeight="1" ht="15">
      <c r="A221" s="247" t="s">
        <v>1390</v>
      </c>
      <c r="B221" s="247"/>
      <c r="C221" s="316" t="s">
        <v>1418</v>
      </c>
      <c r="D221" s="248" t="s">
        <v>1296</v>
      </c>
      <c r="E221" s="248"/>
      <c r="F221" s="248"/>
      <c r="G221" s="317"/>
      <c r="H221" s="318"/>
    </row>
    <row r="222" spans="1:11" customHeight="1" ht="15">
      <c r="A222" s="251"/>
      <c r="B222" s="251"/>
      <c r="C222" s="251"/>
      <c r="D222" s="251"/>
      <c r="E222" s="251"/>
      <c r="F222" s="319"/>
      <c r="G222" s="319"/>
      <c r="H222" s="320"/>
    </row>
    <row r="223" spans="1:11" customHeight="1" ht="15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</row>
    <row r="224" spans="1:11" customHeight="1" ht="15"/>
    <row r="225" spans="1:11" customHeight="1" ht="15"/>
    <row r="226" spans="1:11" customHeight="1" ht="15"/>
    <row r="227" spans="1:11" customHeight="1" ht="15">
      <c r="C227" s="322"/>
      <c r="D227" s="323"/>
      <c r="E227" s="323"/>
    </row>
    <row r="228" spans="1:11" customHeight="1" ht="15"/>
    <row r="229" spans="1:11" customHeight="1" ht="15">
      <c r="B229" s="316"/>
    </row>
    <row r="230" spans="1:11" customHeight="1" ht="15">
      <c r="B230" s="324"/>
    </row>
    <row r="231" spans="1:11" customHeight="1" ht="15"/>
    <row r="241" spans="1:11" customHeight="1" ht="17.25"/>
    <row r="242" spans="1:11" customHeight="1" ht="15.75">
      <c r="A242" s="360" t="s">
        <v>0</v>
      </c>
      <c r="B242" s="360"/>
      <c r="C242" s="360"/>
    </row>
    <row r="243" spans="1:11" customHeight="1" ht="15.75">
      <c r="A243" s="361" t="s">
        <v>2</v>
      </c>
      <c r="B243" s="361"/>
      <c r="C243" s="361"/>
    </row>
    <row r="245" spans="1:11" customHeight="1" ht="18.75">
      <c r="A245" s="345" t="s">
        <v>1429</v>
      </c>
      <c r="B245" s="345"/>
      <c r="C245" s="345"/>
      <c r="D245" s="345"/>
      <c r="E245" s="345"/>
      <c r="F245" s="345"/>
      <c r="H245" s="295"/>
    </row>
    <row r="246" spans="1:11" customHeight="1" ht="15.75">
      <c r="A246" s="252" t="s">
        <v>1398</v>
      </c>
      <c r="B246" s="252"/>
      <c r="C246" s="252"/>
      <c r="D246" s="252"/>
      <c r="E246" s="252"/>
      <c r="H246" s="295"/>
    </row>
    <row r="247" spans="1:11" customHeight="1" ht="60.75" s="331" customFormat="1">
      <c r="A247" s="325" t="s">
        <v>5</v>
      </c>
      <c r="B247" s="326" t="s">
        <v>1399</v>
      </c>
      <c r="C247" s="327" t="s">
        <v>8</v>
      </c>
      <c r="D247" s="327" t="s">
        <v>1400</v>
      </c>
      <c r="E247" s="328" t="s">
        <v>1354</v>
      </c>
      <c r="F247" s="329"/>
      <c r="G247" s="330"/>
      <c r="H247" s="330"/>
      <c r="I247" s="330"/>
      <c r="J247" s="330"/>
      <c r="K247" s="330"/>
    </row>
    <row r="248" spans="1:11" customHeight="1" ht="26.25">
      <c r="A248" s="332">
        <v>1</v>
      </c>
      <c r="B248" s="333" t="s">
        <v>1402</v>
      </c>
      <c r="C248" s="332" t="s">
        <v>1403</v>
      </c>
      <c r="D248" s="334">
        <v>2.25</v>
      </c>
      <c r="E248" s="335" t="str">
        <f>+D248*1390000*2</f>
        <v>0</v>
      </c>
      <c r="F248" s="336"/>
    </row>
    <row r="249" spans="1:11" customHeight="1" ht="26.25">
      <c r="A249" s="332">
        <v>2</v>
      </c>
      <c r="B249" s="333" t="s">
        <v>1404</v>
      </c>
      <c r="C249" s="332" t="s">
        <v>1405</v>
      </c>
      <c r="D249" s="334">
        <v>2.25</v>
      </c>
      <c r="E249" s="335" t="str">
        <f>+D249*1390000*2</f>
        <v>0</v>
      </c>
      <c r="F249" s="336"/>
    </row>
    <row r="250" spans="1:11" customHeight="1" ht="26.25">
      <c r="A250" s="332">
        <v>3</v>
      </c>
      <c r="B250" s="333" t="s">
        <v>1406</v>
      </c>
      <c r="C250" s="332" t="s">
        <v>1407</v>
      </c>
      <c r="D250" s="334">
        <v>2.25</v>
      </c>
      <c r="E250" s="335" t="str">
        <f>+D250*1390000*2</f>
        <v>0</v>
      </c>
      <c r="F250" s="336"/>
    </row>
    <row r="251" spans="1:11" customHeight="1" ht="26.25">
      <c r="A251" s="332">
        <v>4</v>
      </c>
      <c r="B251" s="333" t="s">
        <v>1408</v>
      </c>
      <c r="C251" s="337">
        <v>34550</v>
      </c>
      <c r="D251" s="334">
        <v>2.25</v>
      </c>
      <c r="E251" s="335" t="str">
        <f>+D251*1390000*2</f>
        <v>0</v>
      </c>
      <c r="F251" s="336"/>
    </row>
    <row r="252" spans="1:11" customHeight="1" ht="26.25">
      <c r="A252" s="332">
        <v>5</v>
      </c>
      <c r="B252" s="333" t="s">
        <v>1409</v>
      </c>
      <c r="C252" s="337">
        <v>34399</v>
      </c>
      <c r="D252" s="334">
        <v>2.25</v>
      </c>
      <c r="E252" s="335" t="str">
        <f>+D252*1390000*2</f>
        <v>0</v>
      </c>
      <c r="F252" s="336"/>
    </row>
    <row r="253" spans="1:11" customHeight="1" ht="26.25">
      <c r="A253" s="332">
        <v>6</v>
      </c>
      <c r="B253" s="333" t="s">
        <v>1410</v>
      </c>
      <c r="C253" s="332" t="s">
        <v>1411</v>
      </c>
      <c r="D253" s="334">
        <v>2.25</v>
      </c>
      <c r="E253" s="335" t="str">
        <f>+D253*1390000*2</f>
        <v>0</v>
      </c>
      <c r="F253" s="336"/>
    </row>
    <row r="254" spans="1:11" customHeight="1" ht="26.25">
      <c r="A254" s="332">
        <v>7</v>
      </c>
      <c r="B254" s="333" t="s">
        <v>1412</v>
      </c>
      <c r="C254" s="337">
        <v>33217</v>
      </c>
      <c r="D254" s="334">
        <v>2.25</v>
      </c>
      <c r="E254" s="335" t="str">
        <f>+D254*1390000*2</f>
        <v>0</v>
      </c>
      <c r="F254" s="336"/>
    </row>
    <row r="255" spans="1:11" customHeight="1" ht="26.25">
      <c r="A255" s="332">
        <v>8</v>
      </c>
      <c r="B255" s="333" t="s">
        <v>1413</v>
      </c>
      <c r="C255" s="337">
        <v>31747</v>
      </c>
      <c r="D255" s="334">
        <v>2.25</v>
      </c>
      <c r="E255" s="335" t="str">
        <f>+D255*1390000*2</f>
        <v>0</v>
      </c>
      <c r="F255" s="336"/>
    </row>
    <row r="256" spans="1:11" customHeight="1" ht="15" s="316" customFormat="1">
      <c r="A256" s="338" t="s">
        <v>1385</v>
      </c>
      <c r="B256" s="339"/>
      <c r="C256" s="340"/>
      <c r="D256" s="341"/>
      <c r="E256" s="342" t="str">
        <f>SUM(E248:E255)</f>
        <v>0</v>
      </c>
      <c r="F256" s="343"/>
    </row>
    <row r="257" spans="1:11" customHeight="1" ht="15">
      <c r="A257" s="321"/>
      <c r="B257" s="321"/>
      <c r="D257" s="379" t="s">
        <v>1430</v>
      </c>
      <c r="E257" s="379"/>
      <c r="F257" s="379"/>
      <c r="G257" s="344"/>
      <c r="H257" s="344"/>
      <c r="I257" s="344"/>
      <c r="J257" s="344"/>
      <c r="K257" s="344"/>
    </row>
    <row r="258" spans="1:11" customHeight="1" ht="15">
      <c r="A258" s="247" t="s">
        <v>1390</v>
      </c>
      <c r="B258" s="247"/>
      <c r="C258" s="316" t="s">
        <v>1418</v>
      </c>
      <c r="D258" s="248" t="s">
        <v>1296</v>
      </c>
      <c r="E258" s="248"/>
      <c r="F258" s="248"/>
      <c r="G258" s="317"/>
      <c r="H258" s="318"/>
    </row>
    <row r="259" spans="1:11" customHeight="1" ht="15">
      <c r="A259" s="251"/>
      <c r="B259" s="251"/>
      <c r="C259" s="251"/>
      <c r="D259" s="251"/>
      <c r="E259" s="251"/>
      <c r="F259" s="319"/>
      <c r="G259" s="319"/>
      <c r="H259" s="320"/>
    </row>
    <row r="260" spans="1:11" customHeight="1" ht="15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</row>
    <row r="261" spans="1:11" customHeight="1" ht="15"/>
    <row r="262" spans="1:11" customHeight="1" ht="15"/>
    <row r="263" spans="1:11" customHeight="1" ht="15"/>
    <row r="264" spans="1:11" customHeight="1" ht="15">
      <c r="C264" s="322"/>
      <c r="D264" s="323"/>
      <c r="E264" s="323"/>
    </row>
    <row r="265" spans="1:11" customHeight="1" ht="15"/>
    <row r="266" spans="1:11" customHeight="1" ht="15">
      <c r="B266" s="316"/>
    </row>
    <row r="267" spans="1:11" customHeight="1" ht="15">
      <c r="B267" s="324"/>
    </row>
    <row r="268" spans="1:11" customHeight="1" ht="1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C1"/>
    <mergeCell ref="A2:C2"/>
    <mergeCell ref="A4:F4"/>
    <mergeCell ref="A5:E5"/>
    <mergeCell ref="A17:B17"/>
    <mergeCell ref="C18:F18"/>
    <mergeCell ref="A21:B21"/>
    <mergeCell ref="D21:F21"/>
    <mergeCell ref="A22:B22"/>
    <mergeCell ref="C22:E22"/>
    <mergeCell ref="A42:C42"/>
    <mergeCell ref="A43:C43"/>
    <mergeCell ref="A45:F45"/>
    <mergeCell ref="A46:E46"/>
    <mergeCell ref="A57:B57"/>
    <mergeCell ref="C58:F58"/>
    <mergeCell ref="A61:B61"/>
    <mergeCell ref="D61:F61"/>
    <mergeCell ref="A62:B62"/>
    <mergeCell ref="C62:E62"/>
    <mergeCell ref="A82:C82"/>
    <mergeCell ref="A83:C83"/>
    <mergeCell ref="A85:F85"/>
    <mergeCell ref="A86:E86"/>
    <mergeCell ref="A97:B97"/>
    <mergeCell ref="C98:F98"/>
    <mergeCell ref="A101:B101"/>
    <mergeCell ref="D101:F101"/>
    <mergeCell ref="A102:B102"/>
    <mergeCell ref="C102:E102"/>
    <mergeCell ref="A137:C137"/>
    <mergeCell ref="A138:C138"/>
    <mergeCell ref="A140:F140"/>
    <mergeCell ref="A141:E141"/>
    <mergeCell ref="A152:B152"/>
    <mergeCell ref="C153:F153"/>
    <mergeCell ref="A156:B156"/>
    <mergeCell ref="D156:F156"/>
    <mergeCell ref="A157:B157"/>
    <mergeCell ref="C157:E157"/>
    <mergeCell ref="A162:C162"/>
    <mergeCell ref="A163:C163"/>
    <mergeCell ref="A165:F165"/>
    <mergeCell ref="A166:E166"/>
    <mergeCell ref="A177:B177"/>
    <mergeCell ref="C178:F178"/>
    <mergeCell ref="A181:B181"/>
    <mergeCell ref="D181:F181"/>
    <mergeCell ref="A182:B182"/>
    <mergeCell ref="C182:E182"/>
    <mergeCell ref="A202:C202"/>
    <mergeCell ref="A203:C203"/>
    <mergeCell ref="A205:F205"/>
    <mergeCell ref="A206:E206"/>
    <mergeCell ref="A217:B217"/>
    <mergeCell ref="C218:F218"/>
    <mergeCell ref="A221:B221"/>
    <mergeCell ref="D221:F221"/>
    <mergeCell ref="A222:B222"/>
    <mergeCell ref="C222:E222"/>
    <mergeCell ref="A259:B259"/>
    <mergeCell ref="C259:E259"/>
    <mergeCell ref="A242:C242"/>
    <mergeCell ref="A243:C243"/>
    <mergeCell ref="A245:F245"/>
    <mergeCell ref="A246:E246"/>
    <mergeCell ref="D257:F257"/>
    <mergeCell ref="A258:B258"/>
    <mergeCell ref="D258:F25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Biểu 1a</vt:lpstr>
      <vt:lpstr>Biểu 1B</vt:lpstr>
      <vt:lpstr>Bieu 1C</vt:lpstr>
      <vt:lpstr>Bieu 2</vt:lpstr>
      <vt:lpstr>rút t9</vt:lpstr>
      <vt:lpstr>Sheet2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Admin</cp:lastModifiedBy>
  <dcterms:created xsi:type="dcterms:W3CDTF">2011-07-18T09:06:13+07:00</dcterms:created>
  <dcterms:modified xsi:type="dcterms:W3CDTF">2019-09-25T11:23:34+07:00</dcterms:modified>
  <dc:title>Untitled Spreadsheet</dc:title>
  <dc:description/>
  <dc:subject/>
  <cp:keywords/>
  <cp:category/>
</cp:coreProperties>
</file>