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iểu 1a" sheetId="1" r:id="rId4"/>
    <sheet name="Biểu 1B" sheetId="2" r:id="rId5"/>
    <sheet name="Bieu 2T" sheetId="3" r:id="rId6"/>
    <sheet name="Bieu 3T" sheetId="4" r:id="rId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<sst xmlns="http://schemas.openxmlformats.org/spreadsheetml/2006/main" uniqueCount="375">
  <si>
    <t>PHÒNG GD&amp;ĐT HUYỆN LỤC YÊN</t>
  </si>
  <si>
    <t>BIỂU 1A -T</t>
  </si>
  <si>
    <t>TRƯỜNG TH&amp;THCS AN LẠC</t>
  </si>
  <si>
    <t xml:space="preserve">DANH SÁCH </t>
  </si>
  <si>
    <t>Học sinh bán trú  đề nghị hưởng chính sách hỗ trợ theo Nghị định số 116/2016/NĐ-CP năm học 2019-2020</t>
  </si>
  <si>
    <t>Nhập tên học sinh</t>
  </si>
  <si>
    <t>Họ và tên</t>
  </si>
  <si>
    <t>Lớp</t>
  </si>
  <si>
    <t>Ngày tháng năm sinh</t>
  </si>
  <si>
    <t>Giới tính</t>
  </si>
  <si>
    <t xml:space="preserve">Dân tộc </t>
  </si>
  <si>
    <t xml:space="preserve">Khoảng cách từ nhà đến trường (ghi số km) </t>
  </si>
  <si>
    <t>Họ tên cha (mẹ hoặc người giám hộ)</t>
  </si>
  <si>
    <r>
      <t xml:space="preserve">Địa chỉ thường trú
</t>
    </r>
    <r>
      <rPr>
        <rFont val="Times New Roman"/>
        <b val="false"/>
        <i val="false"/>
        <strike val="false"/>
        <color rgb="FF000000"/>
        <sz val="11"/>
        <u val="none"/>
      </rPr>
      <t xml:space="preserve">(Ghi rõ tên thôn, xã, huyện  theo Hộ khẩu)</t>
    </r>
  </si>
  <si>
    <t>Chỗ ở (đánh số 1 vào ô 13 hoặc 14)</t>
  </si>
  <si>
    <r>
      <rPr>
        <rFont val="Times New Roman"/>
        <b val="true"/>
        <i val="false"/>
        <strike val="false"/>
        <color rgb="FF000000"/>
        <sz val="12"/>
        <u val="none"/>
      </rPr>
      <t xml:space="preserve">Địa chỉ ở trọ:    </t>
    </r>
    <r>
      <rPr>
        <rFont val="Times New Roman"/>
        <b val="true"/>
        <i val="false"/>
        <strike val="false"/>
        <color rgb="FFFF0000"/>
        <sz val="12"/>
        <u val="none"/>
      </rPr>
      <t xml:space="preserve">   </t>
    </r>
    <r>
      <rPr>
        <rFont val="Times New Roman"/>
        <b val="true"/>
        <i val="false"/>
        <strike val="false"/>
        <color rgb="FFFF0000"/>
        <sz val="11"/>
        <u val="none"/>
      </rPr>
      <t xml:space="preserve">                      Tên chủ hộ, số điện thoại, địa chỉ </t>
    </r>
    <r>
      <rPr>
        <rFont val="Times New Roman"/>
        <b val="false"/>
        <i val="true"/>
        <strike val="false"/>
        <color rgb="FFFF0000"/>
        <sz val="11"/>
        <u val="none"/>
      </rPr>
      <t xml:space="preserve">(tổ/ thôn/bản xã)</t>
    </r>
  </si>
  <si>
    <t xml:space="preserve">Nhà ở xa trường (km)    </t>
  </si>
  <si>
    <t xml:space="preserve">Giao thông đi lại khó khăn </t>
  </si>
  <si>
    <t xml:space="preserve">Nam </t>
  </si>
  <si>
    <t>Nữ</t>
  </si>
  <si>
    <t>Hộ khẩu vùng 3 học ở trường vùng 3 (Km)</t>
  </si>
  <si>
    <t>Hộ khẩu vùng 3 học ở trường vùng 2 (Km)</t>
  </si>
  <si>
    <t>Thôn</t>
  </si>
  <si>
    <t>Xã</t>
  </si>
  <si>
    <t>Huyện</t>
  </si>
  <si>
    <t>Trong trường</t>
  </si>
  <si>
    <t>Trọ ngoài</t>
  </si>
  <si>
    <t>Học sinh bán trú  được hưởng chính sách hỗ trợ  từ năm học 2018 - 2019 chuyển sang</t>
  </si>
  <si>
    <t>Cấp tiểu học</t>
  </si>
  <si>
    <t>HS ở trong trường</t>
  </si>
  <si>
    <t>Lã Quỳnh Liên</t>
  </si>
  <si>
    <t>2A1</t>
  </si>
  <si>
    <t>05/05/2012</t>
  </si>
  <si>
    <t>x</t>
  </si>
  <si>
    <t>Tày</t>
  </si>
  <si>
    <t>4,8km</t>
  </si>
  <si>
    <t>Lã Kiên Nhẫn</t>
  </si>
  <si>
    <t>Thôn Hàm Rồng</t>
  </si>
  <si>
    <t>An Lạc</t>
  </si>
  <si>
    <t>Lục Yên</t>
  </si>
  <si>
    <t>Phùng Quỳnh Như</t>
  </si>
  <si>
    <t>23/04/2012</t>
  </si>
  <si>
    <t>Dao</t>
  </si>
  <si>
    <t>6km</t>
  </si>
  <si>
    <t>Bàn Thị Lý</t>
  </si>
  <si>
    <t>Phùng Thị Kiều Trinh</t>
  </si>
  <si>
    <t>28/11/2012</t>
  </si>
  <si>
    <t>4,1km</t>
  </si>
  <si>
    <t>Phùng Kim Hùng</t>
  </si>
  <si>
    <t>Đặng Thị Thu Hà</t>
  </si>
  <si>
    <t>15/08/2012</t>
  </si>
  <si>
    <t>4,4km</t>
  </si>
  <si>
    <t>Đặng Tiến Đông</t>
  </si>
  <si>
    <t>Phùng Thị Thùy</t>
  </si>
  <si>
    <t>29/03/2012</t>
  </si>
  <si>
    <t>6,6km</t>
  </si>
  <si>
    <t>Phùng Văn Lập</t>
  </si>
  <si>
    <t>Phùng Thị Bảo Trâm</t>
  </si>
  <si>
    <t>17/10/2012</t>
  </si>
  <si>
    <t>4,6km</t>
  </si>
  <si>
    <t>Phùng Văn Tính</t>
  </si>
  <si>
    <t>Phùng Chương Trọng</t>
  </si>
  <si>
    <t>22/05/2012</t>
  </si>
  <si>
    <t>7,4km</t>
  </si>
  <si>
    <t>Phùng Xuân Phúc</t>
  </si>
  <si>
    <t>Phùng Thị Yến</t>
  </si>
  <si>
    <t>19/09/2012</t>
  </si>
  <si>
    <t>4,5km</t>
  </si>
  <si>
    <t>Phùng Kim Sơn</t>
  </si>
  <si>
    <t>Phùng Tuấn Anh</t>
  </si>
  <si>
    <t>6,1km</t>
  </si>
  <si>
    <t>Phùng Văn Đông</t>
  </si>
  <si>
    <t>Phùng Anh Tuấn</t>
  </si>
  <si>
    <t>6,8km</t>
  </si>
  <si>
    <t>Phùng Văn Hùng</t>
  </si>
  <si>
    <t>Phùng Thùy Linh</t>
  </si>
  <si>
    <t>Phùng Mạnh Cường</t>
  </si>
  <si>
    <t>Phùng Kim Đại</t>
  </si>
  <si>
    <t>20/11/2012</t>
  </si>
  <si>
    <t>Phùng Văn Truyền</t>
  </si>
  <si>
    <t>Thôn Làng Đung</t>
  </si>
  <si>
    <t>Bàn Kim Phong</t>
  </si>
  <si>
    <t>01/01/2012</t>
  </si>
  <si>
    <t>Bàn Thị Chuyên</t>
  </si>
  <si>
    <t>Hoàng Mạnh Dũng</t>
  </si>
  <si>
    <t>3A1</t>
  </si>
  <si>
    <t>Hoàng Văn Ngành</t>
  </si>
  <si>
    <t>Phùng Thị Khuyên</t>
  </si>
  <si>
    <t>Phùng Văn Nguyễn</t>
  </si>
  <si>
    <t>Phùng Kim Thông</t>
  </si>
  <si>
    <t xml:space="preserve"> </t>
  </si>
  <si>
    <t>Đặng Đăng Dũng</t>
  </si>
  <si>
    <t>5km</t>
  </si>
  <si>
    <t>Đặng Văn Tuyên</t>
  </si>
  <si>
    <t>Triệu Kim Hải</t>
  </si>
  <si>
    <t>Triệu Văn Phương</t>
  </si>
  <si>
    <t>Đặng Đăng Tùng</t>
  </si>
  <si>
    <t>5,1km</t>
  </si>
  <si>
    <t>Phùng Thị Thân</t>
  </si>
  <si>
    <t>Triệu Kim Mạnh</t>
  </si>
  <si>
    <t>4.7km</t>
  </si>
  <si>
    <t>Triệu Văn Tuyến</t>
  </si>
  <si>
    <t>Phùng Chương Phong</t>
  </si>
  <si>
    <t>4.5km</t>
  </si>
  <si>
    <t>Phùng Thị Mai</t>
  </si>
  <si>
    <t>Đặng Thị Thơ</t>
  </si>
  <si>
    <t>Triệu Thị Mai</t>
  </si>
  <si>
    <t>Mông Ngọc Sơn</t>
  </si>
  <si>
    <t>Nùng</t>
  </si>
  <si>
    <t>4.4km</t>
  </si>
  <si>
    <t>Mông Văn Vượng</t>
  </si>
  <si>
    <t>Thôn Làng Chã</t>
  </si>
  <si>
    <t>Đặng Tài Ngọc</t>
  </si>
  <si>
    <t>4A1</t>
  </si>
  <si>
    <t>Phùng Thị Hương</t>
  </si>
  <si>
    <t>Phùng Kim Vũ</t>
  </si>
  <si>
    <t>Đạng Thị Hoa</t>
  </si>
  <si>
    <t>Triệu Tiến Huy</t>
  </si>
  <si>
    <t>Triệu Văn Đức</t>
  </si>
  <si>
    <t>Đặng Thị Quỳnh Như</t>
  </si>
  <si>
    <t>Đặng Thị Liên</t>
  </si>
  <si>
    <t>Phùng Thị Thanh Thúy</t>
  </si>
  <si>
    <t>5,5km</t>
  </si>
  <si>
    <t>Bàn Thị Liên</t>
  </si>
  <si>
    <t>Phùng Thị Vân Anh</t>
  </si>
  <si>
    <t>Nguyễn Ngọc Hoài Thu</t>
  </si>
  <si>
    <t>Phùng Thị Hà</t>
  </si>
  <si>
    <t>Phùng Chương Nam</t>
  </si>
  <si>
    <t>Phùng Thị Duyên</t>
  </si>
  <si>
    <t>Triệu Thị Nhung</t>
  </si>
  <si>
    <t>Đặng Thị Ví</t>
  </si>
  <si>
    <t>Mông Ngọc Cần</t>
  </si>
  <si>
    <t>Mông Văn Hậu</t>
  </si>
  <si>
    <t>Lương Công Uẩn</t>
  </si>
  <si>
    <t>Lương Cảnh Du</t>
  </si>
  <si>
    <t>Đặng Thị Tuyết Mai</t>
  </si>
  <si>
    <t>5A1</t>
  </si>
  <si>
    <t>5.1km</t>
  </si>
  <si>
    <t>Phùng Thị Thắm</t>
  </si>
  <si>
    <t>Triệu Thị Như Nguyệt</t>
  </si>
  <si>
    <t>Đặng Thị Bình</t>
  </si>
  <si>
    <t>Lã Quỳnh Hương</t>
  </si>
  <si>
    <t>6,9km</t>
  </si>
  <si>
    <t>Lã Văn Hoài</t>
  </si>
  <si>
    <t>Bàn Thị Quỳnh Anh</t>
  </si>
  <si>
    <t>Triệu Thị Chiều</t>
  </si>
  <si>
    <t>Thiều Tiến Phú</t>
  </si>
  <si>
    <t>Thiều Văn Cầu</t>
  </si>
  <si>
    <t>Đặng Thị Chúc</t>
  </si>
  <si>
    <t>Phùng Văn Trường</t>
  </si>
  <si>
    <t>Đặng Thị Tuyến</t>
  </si>
  <si>
    <t>Cấp THCS</t>
  </si>
  <si>
    <t>Đặng Hữu Thảo</t>
  </si>
  <si>
    <t>9,2km</t>
  </si>
  <si>
    <t>Đặng Văn Sự</t>
  </si>
  <si>
    <t>Triệu Thị Như</t>
  </si>
  <si>
    <t>8km</t>
  </si>
  <si>
    <t>Triệu Văn Xuân</t>
  </si>
  <si>
    <t>Trần Trọng Viên</t>
  </si>
  <si>
    <t>9,3km</t>
  </si>
  <si>
    <t>Trần Trọng Tài</t>
  </si>
  <si>
    <t>Triệu Thị Duyên</t>
  </si>
  <si>
    <t>8,3km</t>
  </si>
  <si>
    <t>Đặng Thị Yến</t>
  </si>
  <si>
    <t>8,9km</t>
  </si>
  <si>
    <t>Đặng Hữu Thanh</t>
  </si>
  <si>
    <t>Triệu Thị Chi</t>
  </si>
  <si>
    <t>Triệu Văn Thường</t>
  </si>
  <si>
    <t>Đặng Văn Nghĩa</t>
  </si>
  <si>
    <t>Lương Hoàng Anh Thơ</t>
  </si>
  <si>
    <t>7,1km</t>
  </si>
  <si>
    <t>Lương Văn Quyết</t>
  </si>
  <si>
    <t>Triệu Kim Sang</t>
  </si>
  <si>
    <t>Đặng Hữu Hiếu</t>
  </si>
  <si>
    <t>Học sinh bán trú  mới đề nghị hưởng chính sách hỗ trợ theo Nghị định số 116/2016/NĐ-CP năm học 2019 - 2020</t>
  </si>
  <si>
    <t>Phùng Kim Thiện</t>
  </si>
  <si>
    <t>1A1</t>
  </si>
  <si>
    <t>4,3km</t>
  </si>
  <si>
    <t>Phùng Văn Hai</t>
  </si>
  <si>
    <t>Hàm Rồng</t>
  </si>
  <si>
    <t>Đặng Thị Hằng Nga</t>
  </si>
  <si>
    <t>4,2km</t>
  </si>
  <si>
    <t>Triệu Thị Luyến</t>
  </si>
  <si>
    <t>Phùng Chương Luân</t>
  </si>
  <si>
    <t>Trịnh Thị Hồng</t>
  </si>
  <si>
    <t>Ngư Thị Thùy</t>
  </si>
  <si>
    <t>Phùng Thị Vân</t>
  </si>
  <si>
    <t>Phùng Thị Như Ý</t>
  </si>
  <si>
    <t>Phùng Vinh Cương</t>
  </si>
  <si>
    <t>Trương Thị Théo</t>
  </si>
  <si>
    <t>Hoàng Trần Bảo</t>
  </si>
  <si>
    <t>Hoàng Văn Nghề</t>
  </si>
  <si>
    <t>Phùng Thị Minh Hằng</t>
  </si>
  <si>
    <t>HS ở ngoài trường</t>
  </si>
  <si>
    <t>Triệu Nguyên Lượng</t>
  </si>
  <si>
    <t>Triệu Thị Xuân</t>
  </si>
  <si>
    <t>Dương Văn Suất, Thôn Làng Hốc, SĐT: 0375093107</t>
  </si>
  <si>
    <t>An Lạc, ngày      tháng 9 năm 2019</t>
  </si>
  <si>
    <t>LÃNH ĐẠO UBND XÃ</t>
  </si>
  <si>
    <t>HIỆU TRƯỞNG</t>
  </si>
  <si>
    <t>NGƯỜI LẬP BIỂU</t>
  </si>
  <si>
    <t>(Chữ kí, họ tên, đóng dấu)</t>
  </si>
  <si>
    <t>(Ký, ghi rõ họ tên)</t>
  </si>
  <si>
    <t>Nguyễn Văn Lợi</t>
  </si>
  <si>
    <t>PHÒNG GD&amp;ĐT HUYỆN....</t>
  </si>
  <si>
    <t>BIỂU 1B-T</t>
  </si>
  <si>
    <t>DỰ KIẾN</t>
  </si>
  <si>
    <t>Số lượng học sinh bán trú được hưởng chính sách hỗ trợ theo Nghị định số 116/2016/NĐ-CP năm học 2020 - 2021</t>
  </si>
  <si>
    <t>TT</t>
  </si>
  <si>
    <t>Khối lớp</t>
  </si>
  <si>
    <t xml:space="preserve">Học sinh toàn trường </t>
  </si>
  <si>
    <t>Học sinh bán trú được hưởng chính sách hỗ trợ theo NĐ số 116/2016/NĐ-CP</t>
  </si>
  <si>
    <t>Học sinh bán trú được hưởng chính sách hỗ trợ Theo NQ số 57/NQ-HĐND</t>
  </si>
  <si>
    <t>Ghi chú</t>
  </si>
  <si>
    <t xml:space="preserve">Tổng số </t>
  </si>
  <si>
    <t>Trong đó</t>
  </si>
  <si>
    <t>Tổng số HSBT</t>
  </si>
  <si>
    <t>TH</t>
  </si>
  <si>
    <t>THCS</t>
  </si>
  <si>
    <t>A</t>
  </si>
  <si>
    <t>Số HS năm học 2019- 2020 chuyển sang</t>
  </si>
  <si>
    <t>Không nhập vào ô có công thức (màu vàng)</t>
  </si>
  <si>
    <t>I</t>
  </si>
  <si>
    <t>Khối lớp 1</t>
  </si>
  <si>
    <t>Khối lớp 2</t>
  </si>
  <si>
    <t>Khối lớp 3</t>
  </si>
  <si>
    <t>Khối lớp 4</t>
  </si>
  <si>
    <t>II</t>
  </si>
  <si>
    <t>Khối lớp 6</t>
  </si>
  <si>
    <t>Khối lớp 7</t>
  </si>
  <si>
    <t>Khối lớp 8</t>
  </si>
  <si>
    <t>B</t>
  </si>
  <si>
    <t>Dự kiến số lượng tuyển mới năm học 2020-2021</t>
  </si>
  <si>
    <t>Khối  lớp 6</t>
  </si>
  <si>
    <t>Tổng cộng : (A+B)</t>
  </si>
  <si>
    <t>An Lạc, ngày 9 tháng 9 năm 2019</t>
  </si>
  <si>
    <t>PHÒNG GD&amp;ĐT LỤC YÊN</t>
  </si>
  <si>
    <t>BIỂU 2 -T</t>
  </si>
  <si>
    <t>TỔNG HỢP</t>
  </si>
  <si>
    <t>Kinh phí, gạo hỗ trợ học sinh bán trú và hỗ trợ nhà trường năm học 2019 - 2020</t>
  </si>
  <si>
    <t>Mức lương cơ sở: 1.490.000đ</t>
  </si>
  <si>
    <t xml:space="preserve">Dự toán kinh phí, gạo hỗ trợ học sinh 9 tháng/1 năm học 
</t>
  </si>
  <si>
    <r>
      <t xml:space="preserve">       Dự toán KP hỗ trợ hợp đồng NV cấp dưỡng 9 tháng                                                                                                                                                                            </t>
    </r>
    <r>
      <rPr>
        <rFont val="Times New Roman"/>
        <b val="false"/>
        <i val="false"/>
        <strike val="false"/>
        <color rgb="FFFF0000"/>
        <sz val="10"/>
        <u val="none"/>
      </rPr>
      <t xml:space="preserve">(ĐVT: Triệu đồng)</t>
    </r>
  </si>
  <si>
    <r>
      <t xml:space="preserve">Dự toán kinh phí hỗ trợ học sinh theo Nghị quyết số 57/2016/NQ-HĐND </t>
    </r>
    <r>
      <rPr>
        <rFont val="Times New Roman"/>
        <b val="false"/>
        <i val="true"/>
        <strike val="false"/>
        <color rgb="FF000000"/>
        <sz val="10"/>
        <u val="none"/>
      </rPr>
      <t xml:space="preserve">(120.000đ/1 học sinh)</t>
    </r>
  </si>
  <si>
    <r>
      <t xml:space="preserve">Dự toán KP hỗ trợ trường PTDTBT, </t>
    </r>
    <r>
      <rPr>
        <rFont val="Times New Roman"/>
        <b val="true"/>
        <i val="true"/>
        <strike val="false"/>
        <color rgb="FFFF0000"/>
        <sz val="11"/>
        <u val="none"/>
      </rPr>
      <t xml:space="preserve">(</t>
    </r>
    <r>
      <rPr>
        <rFont val="Times New Roman"/>
        <b val="false"/>
        <i val="true"/>
        <strike val="false"/>
        <color rgb="FFFF0000"/>
        <sz val="11"/>
        <u val="none"/>
      </rPr>
      <t xml:space="preserve">trường có HSBT ở trong trường)</t>
    </r>
  </si>
  <si>
    <r>
      <t xml:space="preserve">Tổng kinh phí hỗ trợ     </t>
    </r>
    <r>
      <rPr>
        <rFont val="Times New Roman"/>
        <b val="false"/>
        <i val="true"/>
        <strike val="false"/>
        <color rgb="FFFF0000"/>
        <sz val="11"/>
        <u val="none"/>
      </rPr>
      <t xml:space="preserve">(ĐVT: Triệu đồng)</t>
    </r>
  </si>
  <si>
    <t>Lục Yên không có học sinh hưởng theo NQ 57, nên ko điền vào ô (15, 16)</t>
  </si>
  <si>
    <t xml:space="preserve">Số học sinh </t>
  </si>
  <si>
    <r>
      <rPr>
        <rFont val="Times New Roman"/>
        <b val="true"/>
        <i val="false"/>
        <strike val="false"/>
        <color rgb="FF000000"/>
        <sz val="12"/>
        <u val="none"/>
      </rPr>
      <t xml:space="preserve">  Kinh phí       </t>
    </r>
    <r>
      <rPr>
        <rFont val="Times New Roman"/>
        <b val="true"/>
        <i val="false"/>
        <strike val="false"/>
        <color rgb="FFFF0000"/>
        <sz val="12"/>
        <u val="none"/>
      </rPr>
      <t xml:space="preserve">                         </t>
    </r>
    <r>
      <rPr>
        <rFont val="Times New Roman"/>
        <b val="false"/>
        <i val="true"/>
        <strike val="false"/>
        <color rgb="FFFF0000"/>
        <sz val="12"/>
        <u val="none"/>
      </rPr>
      <t xml:space="preserve">(ĐVT: Triệu đồng)</t>
    </r>
  </si>
  <si>
    <t>Số gạo đề nghị hỗ trợ / năm  (ĐVT: kg)</t>
  </si>
  <si>
    <t>Tổng số nhân viên</t>
  </si>
  <si>
    <t xml:space="preserve">Tổng kinh phí hỗ trợ hợp đồng nhân viên </t>
  </si>
  <si>
    <r>
      <t xml:space="preserve">Ngân sách TW cấp                           </t>
    </r>
    <r>
      <rPr>
        <rFont val="Times New Roman"/>
        <b val="false"/>
        <i val="true"/>
        <strike val="false"/>
        <color rgb="FFFF0000"/>
        <sz val="11"/>
        <u val="none"/>
      </rPr>
      <t xml:space="preserve">( 5 nhân viên/150hs)</t>
    </r>
  </si>
  <si>
    <t>Ngân sách tỉnh cấp</t>
  </si>
  <si>
    <t>Số học sinh</t>
  </si>
  <si>
    <t>Thành tiền</t>
  </si>
  <si>
    <t>Kinh phí hỗ trợ lập tủ thuốc</t>
  </si>
  <si>
    <t>Kinh phí mua sắm dụng cụ văn hóa, thể thao</t>
  </si>
  <si>
    <t>Tổng số</t>
  </si>
  <si>
    <t>Số nhân viên</t>
  </si>
  <si>
    <t>Số tiền</t>
  </si>
  <si>
    <t>Ở trong trường</t>
  </si>
  <si>
    <t>Ở ngoài trường</t>
  </si>
  <si>
    <t xml:space="preserve">Tiền ăn
  </t>
  </si>
  <si>
    <t xml:space="preserve">Tiền  nhà ở 
 </t>
  </si>
  <si>
    <t>Không nhập vào ô (2, 5, 6, 7, 8, 9, 10, 12) có công thức</t>
  </si>
  <si>
    <t>2=3+4</t>
  </si>
  <si>
    <t>5=6+7</t>
  </si>
  <si>
    <t>9=11+13</t>
  </si>
  <si>
    <t>10=12+14</t>
  </si>
  <si>
    <t>16 =15x120.000đ</t>
  </si>
  <si>
    <t>Lưu ý: Đối với nhân viên cấp dưỡng "NGÂN SÁCH TỈNH CẤP" phải có trên 150 học sinh bán trú thực hiện theo NQ 57 thì mới điền vào ô (13, 14)</t>
  </si>
  <si>
    <t xml:space="preserve">Lớp 1 </t>
  </si>
  <si>
    <t xml:space="preserve">Lớp 2 </t>
  </si>
  <si>
    <t>Lớp 3</t>
  </si>
  <si>
    <t>Lớp 4</t>
  </si>
  <si>
    <t>Lớp 5</t>
  </si>
  <si>
    <t>Lớp 6</t>
  </si>
  <si>
    <t>Lớp 7</t>
  </si>
  <si>
    <t>Lớp 9</t>
  </si>
  <si>
    <t>Tổng cộng</t>
  </si>
  <si>
    <t xml:space="preserve">* Ghi chú: </t>
  </si>
  <si>
    <t>Kinh phí hỗ trợ thuê nhân viên nấu ăn theo NĐ số 116 tính theo mức 1 người/ 30 học sinh (định mức không quá 5 người)</t>
  </si>
  <si>
    <t>Kinh phí hỗ trợ thuê nhân viên nấu ăn theo NQ số 57 tính theo mức 1 người/ 50 học sinh (định mức không quá 10 người)</t>
  </si>
  <si>
    <t>KẾ TOÁN</t>
  </si>
  <si>
    <t>PHÒNG GIÁO DỤC VÀ ĐÀO TẠO LỤC YÊN</t>
  </si>
  <si>
    <t>BIỂU 3 - T</t>
  </si>
  <si>
    <t>THÔNG TIN VỀ NHÀ TRƯỜNG</t>
  </si>
  <si>
    <t>NĂM HỌC 2019 - 2020</t>
  </si>
  <si>
    <t>Địa chỉ: Thôn Làng Chã -An Lạc - Lục Yên - Yên bái</t>
  </si>
  <si>
    <t>Hiệu trưởng : Lưu Minh Tình</t>
  </si>
  <si>
    <t>Điện thoại (trường, DĐ HT): 0975326679</t>
  </si>
  <si>
    <t>DANH MỤC</t>
  </si>
  <si>
    <t>Đơn vị tính</t>
  </si>
  <si>
    <t>Số lượng</t>
  </si>
  <si>
    <t>GIẢI THÍCH</t>
  </si>
  <si>
    <t>Hướng dẫn</t>
  </si>
  <si>
    <t>QUY MÔ, SỐ LƯỢNG</t>
  </si>
  <si>
    <t>TS lớp</t>
  </si>
  <si>
    <t>Nhập tổng số lớp của toàn trường</t>
  </si>
  <si>
    <t>TS học sinh</t>
  </si>
  <si>
    <t>HS</t>
  </si>
  <si>
    <t>Nhập tổng số học sinh của toàn trường</t>
  </si>
  <si>
    <t>Số lớp học 2 buổi/ ngày</t>
  </si>
  <si>
    <t>Trong đó: - Tiểu học</t>
  </si>
  <si>
    <t xml:space="preserve">               - THCS</t>
  </si>
  <si>
    <t>Số học sinh học 2 buổi/ ngày</t>
  </si>
  <si>
    <t>ĐỘI NGŨ</t>
  </si>
  <si>
    <t>Tổng số CBQL, GV, NV</t>
  </si>
  <si>
    <t>Người</t>
  </si>
  <si>
    <t>Tổng số CBQL</t>
  </si>
  <si>
    <t xml:space="preserve">                - THCS</t>
  </si>
  <si>
    <t>Tổng số giáo viên</t>
  </si>
  <si>
    <r>
      <t xml:space="preserve">Trong đó</t>
    </r>
    <r>
      <rPr>
        <rFont val="Times New Roman"/>
        <b val="true"/>
        <i val="false"/>
        <strike val="false"/>
        <color rgb="FF000000"/>
        <sz val="12"/>
        <u val="none"/>
      </rPr>
      <t xml:space="preserve">: - Tiểu học</t>
    </r>
  </si>
  <si>
    <t xml:space="preserve">                + Biên chế</t>
  </si>
  <si>
    <t xml:space="preserve">                + Hợp đồng</t>
  </si>
  <si>
    <r>
      <t xml:space="preserve">          </t>
    </r>
    <r>
      <rPr>
        <rFont val="Times New Roman"/>
        <b val="true"/>
        <i val="false"/>
        <strike val="false"/>
        <color rgb="FF000000"/>
        <sz val="12"/>
        <u val="none"/>
      </rPr>
      <t xml:space="preserve">      - THCS</t>
    </r>
  </si>
  <si>
    <t xml:space="preserve">Nhân viên </t>
  </si>
  <si>
    <t xml:space="preserve">               - Biên chế</t>
  </si>
  <si>
    <t xml:space="preserve">               - Hợp đồng 68</t>
  </si>
  <si>
    <t xml:space="preserve">               - Hợp đồng khác</t>
  </si>
  <si>
    <t>Nhân viên y tế</t>
  </si>
  <si>
    <t>Nhân viên nấu ăn</t>
  </si>
  <si>
    <t xml:space="preserve">               + Biên chế</t>
  </si>
  <si>
    <t xml:space="preserve">               + Hợp đồng 68</t>
  </si>
  <si>
    <t xml:space="preserve">               + Hợp đồng mùa vụ</t>
  </si>
  <si>
    <t>*</t>
  </si>
  <si>
    <t>Nhu cầu:</t>
  </si>
  <si>
    <t xml:space="preserve">               -  Nhu cầu CBQL</t>
  </si>
  <si>
    <t>Nhu cầu nếu thiếu</t>
  </si>
  <si>
    <t xml:space="preserve">              + Tiểu học</t>
  </si>
  <si>
    <t xml:space="preserve">              + THCS</t>
  </si>
  <si>
    <t xml:space="preserve">               - Nhu cầu GV</t>
  </si>
  <si>
    <t xml:space="preserve">               - Nhu cầu nhân viên</t>
  </si>
  <si>
    <t xml:space="preserve">              + Y tế</t>
  </si>
  <si>
    <t xml:space="preserve">              + Nấu ăn</t>
  </si>
  <si>
    <t xml:space="preserve">              + Nhân viên khác</t>
  </si>
  <si>
    <t>III</t>
  </si>
  <si>
    <t>ĐIỀU KIỆN CSVC</t>
  </si>
  <si>
    <t>Số phòng học</t>
  </si>
  <si>
    <t>Phòng</t>
  </si>
  <si>
    <t>Chia ra: + Kiên cố</t>
  </si>
  <si>
    <t xml:space="preserve">             + Bán kiên cố</t>
  </si>
  <si>
    <t xml:space="preserve">             + Tạm</t>
  </si>
  <si>
    <t xml:space="preserve">             + Cần bổ sung</t>
  </si>
  <si>
    <t>Số bàn ghế học sinh</t>
  </si>
  <si>
    <t>Bộ</t>
  </si>
  <si>
    <t xml:space="preserve">            + Đảm bảo</t>
  </si>
  <si>
    <t xml:space="preserve">            + Cũ hỏng</t>
  </si>
  <si>
    <t xml:space="preserve">            + Số cần bổ sung</t>
  </si>
  <si>
    <t xml:space="preserve">            + Số bàn ghế thừa (nếu có)</t>
  </si>
  <si>
    <t>Số phòng ở bán trú</t>
  </si>
  <si>
    <t xml:space="preserve">             + Số phòng cần bổ sung</t>
  </si>
  <si>
    <t xml:space="preserve">             + Số phòng thừa (nếu có)</t>
  </si>
  <si>
    <t>Giường nằm</t>
  </si>
  <si>
    <t>Chiếc</t>
  </si>
  <si>
    <t xml:space="preserve">  Chia ra: + Giường tầng đạt chuẩn</t>
  </si>
  <si>
    <t>Là loại giường bằng vật liệu Sắt hoặc gỗ gồm 2 tầng được thiết kế cho 2 người nằm</t>
  </si>
  <si>
    <t xml:space="preserve">               + Giường tạm</t>
  </si>
  <si>
    <t>Là loại giường hoặc phản bằng vật liệu Sắt hoặc gỗ</t>
  </si>
  <si>
    <t xml:space="preserve">               + Số cần bổ sung</t>
  </si>
  <si>
    <t xml:space="preserve">               + Số giường thừa (nếu có)</t>
  </si>
  <si>
    <t>Bếp nấu</t>
  </si>
  <si>
    <t>CT</t>
  </si>
  <si>
    <t xml:space="preserve">Chia ra: + Đảm bảo </t>
  </si>
  <si>
    <t>Bếp ăn</t>
  </si>
  <si>
    <t>Thiết bị nhà bếp</t>
  </si>
  <si>
    <t xml:space="preserve">               + Đủ (đánh số 1)</t>
  </si>
  <si>
    <t>Là bếp ăn được xây dựng Kiên cố hoặc bán kiên cố; có đủ các điều kiện cho tất cả học sinh của trường sử dụng</t>
  </si>
  <si>
    <t xml:space="preserve">               + Thiếu</t>
  </si>
  <si>
    <t>Là bếp ăn được làm tạm phục vụ nhu cầu nấu ăn trước mắt cho HS</t>
  </si>
  <si>
    <t xml:space="preserve">               + Thừa</t>
  </si>
  <si>
    <t>Công trình nước sạch</t>
  </si>
  <si>
    <t>Công trình vệ sinh</t>
  </si>
  <si>
    <t xml:space="preserve">             + Số cần bổ sung</t>
  </si>
</sst>
</file>

<file path=xl/styles.xml><?xml version="1.0" encoding="utf-8"?>
<styleSheet xmlns="http://schemas.openxmlformats.org/spreadsheetml/2006/main" xml:space="preserve">
  <numFmts count="1">
    <numFmt numFmtId="164" formatCode="_(* #,##0_);_(* \(#,##0\);_(* &quot;-&quot;??_);_(@_)"/>
  </numFmts>
  <fonts count="23"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FF0000"/>
      <name val="Times New Roman"/>
    </font>
    <font>
      <b val="0"/>
      <i val="1"/>
      <strike val="0"/>
      <u val="none"/>
      <sz val="11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Times New Roman"/>
    </font>
    <font>
      <b val="0"/>
      <i val="1"/>
      <strike val="0"/>
      <u val="none"/>
      <sz val="14"/>
      <color rgb="FFFF0000"/>
      <name val="Times New Roman"/>
    </font>
    <font>
      <b val="1"/>
      <i val="0"/>
      <strike val="0"/>
      <u val="single"/>
      <sz val="12"/>
      <color rgb="FF0000FF"/>
      <name val="Times New Roman"/>
    </font>
    <font>
      <b val="1"/>
      <i val="0"/>
      <strike val="0"/>
      <u val="single"/>
      <sz val="12"/>
      <color rgb="FF000000"/>
      <name val="Times New Roman"/>
    </font>
    <font>
      <b val="1"/>
      <i val="0"/>
      <strike val="0"/>
      <u val="none"/>
      <sz val="9"/>
      <color rgb="FF000000"/>
      <name val="Times New Roman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Banmai Times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FF0000"/>
      <name val="Times New Roman"/>
    </font>
    <font>
      <b val="1"/>
      <i val="0"/>
      <strike val="0"/>
      <u val="none"/>
      <sz val="12"/>
      <color rgb="FFFF0000"/>
      <name val="Times New Roman"/>
    </font>
    <font>
      <b val="1"/>
      <i val="0"/>
      <strike val="0"/>
      <u val="none"/>
      <sz val="10"/>
      <color rgb="FFFF0000"/>
      <name val="Times New Roman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</fills>
  <borders count="22">
    <border/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thin">
        <color rgb="FF000000"/>
      </left>
      <right style="thin">
        <color rgb="FF000000"/>
      </right>
    </border>
    <border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dotted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</borders>
  <cellStyleXfs count="1">
    <xf numFmtId="0" fontId="0" fillId="0" borderId="0"/>
  </cellStyleXfs>
  <cellXfs count="303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4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 hidden="false"/>
    </xf>
    <xf xfId="0" fontId="1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2" borderId="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9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0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3" borderId="2" applyFont="1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3" borderId="3" applyFont="0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3" borderId="4" applyFont="0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3" borderId="5" applyFont="0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3" borderId="6" applyFont="0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3" numFmtId="0" fillId="3" borderId="6" applyFont="1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3" numFmtId="0" fillId="3" borderId="4" applyFont="1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3" borderId="2" applyFont="0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3" borderId="3" applyFont="0" applyNumberFormat="0" applyFill="1" applyBorder="1" applyAlignment="1" applyProtection="true">
      <alignment horizontal="general" vertical="center" textRotation="0" wrapText="true" shrinkToFit="false"/>
      <protection locked="false" hidden="false"/>
    </xf>
    <xf xfId="0" fontId="3" numFmtId="0" fillId="3" borderId="3" applyFont="1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5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false"/>
    </xf>
    <xf xfId="0" fontId="12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2" numFmtId="0" fillId="4" borderId="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3" numFmtId="0" fillId="2" borderId="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" numFmtId="0" fillId="2" borderId="2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1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164" fillId="2" borderId="2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3" borderId="4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3" borderId="4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6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false"/>
    </xf>
    <xf xfId="0" fontId="0" numFmtId="0" fillId="3" borderId="4" applyFont="0" applyNumberFormat="0" applyFill="1" applyBorder="1" applyAlignment="1" applyProtection="true">
      <alignment horizontal="left" vertical="center" textRotation="0" wrapText="true" shrinkToFit="false"/>
      <protection hidden="false"/>
    </xf>
    <xf xfId="0" fontId="1" numFmtId="0" fillId="3" borderId="4" applyFont="1" applyNumberFormat="0" applyFill="1" applyBorder="1" applyAlignment="1" applyProtection="true">
      <alignment horizontal="general" vertical="center" textRotation="0" wrapText="true" shrinkToFit="false"/>
      <protection hidden="false"/>
    </xf>
    <xf xfId="0" fontId="0" numFmtId="0" fillId="3" borderId="5" applyFont="0" applyNumberFormat="0" applyFill="1" applyBorder="1" applyAlignment="1" applyProtection="true">
      <alignment horizontal="center" vertical="center" textRotation="0" wrapText="true" shrinkToFit="false"/>
      <protection locked="false" hidden="false"/>
    </xf>
    <xf xfId="0" fontId="0" numFmtId="0" fillId="3" borderId="3" applyFont="0" applyNumberFormat="0" applyFill="1" applyBorder="1" applyAlignment="1" applyProtection="true">
      <alignment horizontal="left" vertical="center" textRotation="0" wrapText="true" shrinkToFit="false"/>
      <protection hidden="false"/>
    </xf>
    <xf xfId="0" fontId="0" numFmtId="0" fillId="3" borderId="1" applyFont="0" applyNumberFormat="0" applyFill="1" applyBorder="1" applyAlignment="1" applyProtection="true">
      <alignment horizontal="left" vertical="center" textRotation="0" wrapText="true" shrinkToFit="false"/>
      <protection hidden="false"/>
    </xf>
    <xf xfId="0" fontId="2" numFmtId="0" fillId="2" borderId="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2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2" numFmtId="0" fillId="2" borderId="2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" numFmtId="0" fillId="2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" numFmtId="0" fillId="2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1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2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1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0" numFmtId="0" fillId="3" borderId="0" applyFont="0" applyNumberFormat="0" applyFill="1" applyBorder="0" applyAlignment="1" applyProtection="true">
      <alignment horizontal="center" vertical="bottom" textRotation="0" wrapText="false" shrinkToFit="false"/>
      <protection hidden="false"/>
    </xf>
    <xf xfId="0" fontId="14" numFmtId="0" fillId="3" borderId="0" applyFont="1" applyNumberFormat="0" applyFill="1" applyBorder="0" applyAlignment="1" applyProtection="true">
      <alignment horizontal="general" vertical="center" textRotation="0" wrapText="true" shrinkToFit="false"/>
      <protection hidden="false"/>
    </xf>
    <xf xfId="0" fontId="2" numFmtId="0" fillId="3" borderId="0" applyFont="1" applyNumberFormat="0" applyFill="1" applyBorder="0" applyAlignment="1" applyProtection="true">
      <alignment horizontal="general" vertical="center" textRotation="0" wrapText="true" shrinkToFit="false"/>
      <protection hidden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false"/>
    </xf>
    <xf xfId="0" fontId="8" numFmtId="0" fillId="3" borderId="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5" numFmtId="0" fillId="3" borderId="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3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0" numFmtId="0" fillId="3" borderId="3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11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11" applyFont="0" applyNumberFormat="0" applyFill="1" applyBorder="1" applyAlignment="1" applyProtection="true">
      <alignment horizontal="left" vertical="center" textRotation="0" wrapText="true" shrinkToFit="false"/>
      <protection hidden="false"/>
    </xf>
    <xf xfId="0" fontId="16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3" numFmtId="0" fillId="3" borderId="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3" numFmtId="0" fillId="3" borderId="4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5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5" applyFont="0" applyNumberFormat="0" applyFill="1" applyBorder="1" applyAlignment="1" applyProtection="true">
      <alignment horizontal="left" vertical="center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general" vertical="center" textRotation="0" wrapText="true" shrinkToFit="false"/>
      <protection hidden="false"/>
    </xf>
    <xf xfId="0" fontId="0" numFmtId="0" fillId="3" borderId="6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6" applyFont="0" applyNumberFormat="0" applyFill="1" applyBorder="1" applyAlignment="1" applyProtection="true">
      <alignment horizontal="left" vertical="center" textRotation="0" wrapText="true" shrinkToFit="false"/>
      <protection hidden="false"/>
    </xf>
    <xf xfId="0" fontId="3" numFmtId="0" fillId="3" borderId="6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3" borderId="6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1" numFmtId="0" fillId="3" borderId="0" applyFont="1" applyNumberFormat="0" applyFill="1" applyBorder="0" applyAlignment="1" applyProtection="true">
      <alignment horizontal="general" vertical="center" textRotation="0" wrapText="true" shrinkToFit="false"/>
      <protection hidden="false"/>
    </xf>
    <xf xfId="0" fontId="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3" numFmtId="0" fillId="3" borderId="4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3" numFmtId="0" fillId="3" borderId="5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general" vertical="center" textRotation="0" wrapText="true" shrinkToFit="false"/>
      <protection hidden="false"/>
    </xf>
    <xf xfId="0" fontId="1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0" numFmtId="0" fillId="3" borderId="1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3" borderId="1" applyFont="1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5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3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2" numFmtId="0" fillId="3" borderId="0" applyFont="1" applyNumberFormat="0" applyFill="1" applyBorder="0" applyAlignment="1" applyProtection="true">
      <alignment horizontal="general" vertical="center" textRotation="0" wrapText="false" shrinkToFit="false"/>
      <protection hidden="false"/>
    </xf>
    <xf xfId="0" fontId="2" numFmtId="0" fillId="3" borderId="0" applyFont="1" applyNumberFormat="0" applyFill="1" applyBorder="0" applyAlignment="1" applyProtection="true">
      <alignment horizontal="center" vertical="center" textRotation="0" wrapText="false" shrinkToFit="false"/>
      <protection hidden="false"/>
    </xf>
    <xf xfId="0" fontId="3" numFmtId="0" fillId="3" borderId="1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3" borderId="1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1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3" numFmtId="0" fillId="3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3" borderId="1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6" numFmtId="0" fillId="3" borderId="2" applyFont="1" applyNumberFormat="0" applyFill="1" applyBorder="1" applyAlignment="1" applyProtection="true">
      <alignment horizontal="center" vertical="bottom" textRotation="0" wrapText="false" shrinkToFit="false"/>
      <protection locked="false" hidden="false"/>
    </xf>
    <xf xfId="0" fontId="6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false" hidden="false"/>
    </xf>
    <xf xfId="0" fontId="6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 hidden="false"/>
    </xf>
    <xf xfId="0" fontId="3" numFmtId="0" fillId="3" borderId="6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3" borderId="6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6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0" numFmtId="0" fillId="3" borderId="1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0" numFmtId="0" fillId="3" borderId="1" applyFont="0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3" borderId="5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0" numFmtId="0" fillId="3" borderId="12" applyFont="0" applyNumberFormat="0" applyFill="1" applyBorder="1" applyAlignment="1" applyProtection="true">
      <alignment horizontal="left" vertical="center" textRotation="0" wrapText="true" shrinkToFit="false"/>
      <protection hidden="false"/>
    </xf>
    <xf xfId="0" fontId="0" numFmtId="0" fillId="3" borderId="5" applyFont="0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locked="false" hidden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5" numFmtId="164" fillId="2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164" fillId="2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3" borderId="2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2" borderId="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7" numFmtId="0" fillId="2" borderId="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general" vertical="center" textRotation="0" wrapText="true" shrinkToFit="false"/>
      <protection locked="false" hidden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18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center" textRotation="0" wrapText="true" shrinkToFit="false"/>
      <protection locked="false" hidden="false"/>
    </xf>
    <xf xfId="0" fontId="3" numFmtId="0" fillId="2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8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3" borderId="1" applyFont="1" applyNumberFormat="0" applyFill="1" applyBorder="1" applyAlignment="1" applyProtection="true">
      <alignment horizontal="general" vertical="center" textRotation="0" wrapText="true" shrinkToFit="false"/>
      <protection locked="fals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5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0" numFmtId="0" fillId="2" borderId="0" applyFont="0" applyNumberFormat="0" applyFill="0" applyBorder="0" applyAlignment="1" applyProtection="true">
      <alignment horizontal="general" vertical="center" textRotation="0" wrapText="true" shrinkToFit="false"/>
      <protection hidden="false"/>
    </xf>
    <xf xfId="0" fontId="0" numFmtId="0" fillId="2" borderId="0" applyFont="0" applyNumberFormat="0" applyFill="0" applyBorder="0" applyAlignment="1" applyProtection="true">
      <alignment horizontal="general" vertical="center" textRotation="0" wrapText="true" shrinkToFit="false"/>
      <protection hidden="false"/>
    </xf>
    <xf xfId="0" fontId="3" numFmtId="0" fillId="2" borderId="2" applyFont="1" applyNumberFormat="0" applyFill="0" applyBorder="1" applyAlignment="1" applyProtection="true">
      <alignment horizontal="general" vertical="center" textRotation="0" wrapText="true" shrinkToFit="false"/>
      <protection locked="false" hidden="false"/>
    </xf>
    <xf xfId="0" fontId="5" numFmtId="0" fillId="2" borderId="5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164" fillId="4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164" fillId="4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8" numFmtId="164" fillId="2" borderId="0" applyFont="1" applyNumberFormat="1" applyFill="0" applyBorder="0" applyAlignment="1" applyProtection="true">
      <alignment horizontal="center" vertical="center" textRotation="0" wrapText="true" shrinkToFit="false"/>
      <protection hidden="false"/>
    </xf>
    <xf xfId="0" fontId="1" numFmtId="0" fillId="4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5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1" numFmtId="0" fillId="5" borderId="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164" fillId="5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4" borderId="1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4" borderId="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0" fillId="4" borderId="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4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1" numFmtId="0" fillId="4" borderId="4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0" fillId="4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4" borderId="8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0" fillId="4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2" numFmtId="0" fillId="4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2" numFmtId="0" fillId="4" borderId="2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7" numFmtId="0" fillId="2" borderId="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4" borderId="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14" fillId="3" borderId="2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" numFmtId="0" fillId="3" borderId="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7" numFmtId="0" fillId="3" borderId="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19" numFmtId="0" fillId="3" borderId="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2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7" numFmtId="0" fillId="3" borderId="1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5" numFmtId="0" fillId="3" borderId="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6" numFmtId="0" fillId="3" borderId="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5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7" numFmtId="0" fillId="3" borderId="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3" borderId="14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4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3" borderId="15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3" borderId="8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3" borderId="9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0" fillId="3" borderId="2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1" numFmtId="0" fillId="3" borderId="2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3" borderId="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0" fillId="3" borderId="2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1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0" numFmtId="0" fillId="3" borderId="2" applyFont="0" applyNumberFormat="0" applyFill="1" applyBorder="1" applyAlignment="1" applyProtection="true">
      <alignment horizontal="left" vertical="center" textRotation="0" wrapText="true" shrinkToFit="false"/>
      <protection hidden="false"/>
    </xf>
    <xf xfId="0" fontId="0" numFmtId="0" fillId="3" borderId="2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19" numFmtId="0" fillId="3" borderId="2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1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false"/>
    </xf>
    <xf xfId="0" fontId="1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5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1" numFmtId="0" fillId="3" borderId="0" applyFont="1" applyNumberFormat="0" applyFill="1" applyBorder="0" applyAlignment="1" applyProtection="true">
      <alignment horizontal="general" vertical="center" textRotation="0" wrapText="false" shrinkToFit="false"/>
      <protection hidden="false"/>
    </xf>
    <xf xfId="0" fontId="2" numFmtId="0" fillId="3" borderId="0" applyFont="1" applyNumberFormat="0" applyFill="1" applyBorder="0" applyAlignment="1" applyProtection="true">
      <alignment horizontal="general" vertical="center" textRotation="0" wrapText="true" shrinkToFit="false"/>
      <protection hidden="false"/>
    </xf>
    <xf xfId="0" fontId="3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2" numFmtId="0" fillId="3" borderId="0" applyFont="1" applyNumberFormat="0" applyFill="1" applyBorder="0" applyAlignment="1" applyProtection="true">
      <alignment horizontal="center" vertical="center" textRotation="0" wrapText="false" shrinkToFit="false"/>
      <protection hidden="false"/>
    </xf>
    <xf xfId="0" fontId="2" numFmtId="0" fillId="3" borderId="0" applyFont="1" applyNumberFormat="0" applyFill="1" applyBorder="0" applyAlignment="1" applyProtection="true">
      <alignment horizontal="general" vertical="center" textRotation="0" wrapText="false" shrinkToFit="false"/>
      <protection hidden="false"/>
    </xf>
    <xf xfId="0" fontId="6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false" hidden="false"/>
    </xf>
    <xf xfId="0" fontId="6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 hidden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1" numFmtId="0" fillId="3" borderId="2" applyFont="1" applyNumberFormat="0" applyFill="1" applyBorder="1" applyAlignment="1" applyProtection="true">
      <alignment horizontal="left" vertical="center" textRotation="0" wrapText="false" shrinkToFit="false"/>
      <protection hidden="false"/>
    </xf>
    <xf xfId="0" fontId="0" numFmtId="0" fillId="3" borderId="2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14" fillId="3" borderId="2" applyFont="0" applyNumberFormat="1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2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2" applyFont="0" applyNumberFormat="0" applyFill="1" applyBorder="1" applyAlignment="1" applyProtection="true">
      <alignment horizontal="left" vertical="center" textRotation="0" wrapText="true" shrinkToFit="false"/>
      <protection hidden="false"/>
    </xf>
    <xf xfId="0" fontId="0" numFmtId="0" fillId="3" borderId="2" applyFont="0" applyNumberFormat="0" applyFill="1" applyBorder="1" applyAlignment="1" applyProtection="true">
      <alignment horizontal="left" vertical="center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1" numFmtId="0" fillId="2" borderId="1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1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0" numFmtId="0" fillId="2" borderId="1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6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1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14" fillId="2" borderId="16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2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3" borderId="18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1" numFmtId="0" fillId="3" borderId="18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14" fillId="3" borderId="18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" numFmtId="0" fillId="2" borderId="1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1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0" numFmtId="0" fillId="2" borderId="1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9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4" numFmtId="0" fillId="3" borderId="14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3" borderId="19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3" borderId="7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false"/>
    </xf>
    <xf xfId="0" fontId="9" numFmtId="0" fillId="4" borderId="7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7" numFmtId="0" fillId="3" borderId="14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9" numFmtId="0" fillId="4" borderId="2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5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9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7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2" numFmtId="0" fillId="2" borderId="1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5" borderId="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8" numFmtId="164" fillId="5" borderId="2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2" numFmtId="0" fillId="5" borderId="7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1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7" numFmtId="2" fillId="2" borderId="7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7" numFmtId="2" fillId="2" borderId="2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1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2" fillId="2" borderId="7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22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2" fillId="2" borderId="14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7" numFmtId="2" fillId="5" borderId="2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2" numFmtId="2" fillId="5" borderId="2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2" numFmtId="2" fillId="2" borderId="2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2" numFmtId="2" fillId="5" borderId="14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7" numFmtId="2" fillId="5" borderId="7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14" applyFont="0" applyNumberFormat="0" applyFill="1" applyBorder="1" applyAlignment="1" applyProtection="true">
      <alignment horizontal="center" vertical="center" textRotation="0" wrapText="true" shrinkToFit="false"/>
      <protection locked="false" hidden="false"/>
    </xf>
    <xf xfId="0" fontId="3" numFmtId="0" fillId="3" borderId="20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8" numFmtId="0" fillId="3" borderId="0" applyFont="1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2" numFmtId="0" fillId="3" borderId="0" applyFont="1" applyNumberFormat="0" applyFill="1" applyBorder="0" applyAlignment="1" applyProtection="true">
      <alignment horizontal="left" vertical="center" textRotation="0" wrapText="true" shrinkToFit="false"/>
      <protection hidden="false"/>
    </xf>
    <xf xfId="0" fontId="2" numFmtId="0" fillId="3" borderId="21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5" numFmtId="0" fillId="2" borderId="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1" numFmtId="0" fillId="3" borderId="2" applyFont="1" applyNumberFormat="0" applyFill="1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92"/>
  <sheetViews>
    <sheetView tabSelected="1" workbookViewId="0" showGridLines="true" showRowColHeaders="1">
      <selection activeCell="G6" sqref="G6"/>
    </sheetView>
  </sheetViews>
  <sheetFormatPr customHeight="true" defaultRowHeight="15" defaultColWidth="9" outlineLevelRow="0" outlineLevelCol="0"/>
  <cols>
    <col min="1" max="1" width="3.625" customWidth="true" style="1"/>
    <col min="2" max="2" width="19.75" customWidth="true" style="1"/>
    <col min="3" max="3" width="5.75" customWidth="true" style="1"/>
    <col min="4" max="4" width="10" customWidth="true" style="1"/>
    <col min="5" max="5" width="5.25" customWidth="true" style="1"/>
    <col min="6" max="6" width="4.875" customWidth="true" style="1"/>
    <col min="7" max="7" width="5.5" customWidth="true" style="1"/>
    <col min="8" max="8" width="6.875" customWidth="true" style="1"/>
    <col min="9" max="9" width="8.125" customWidth="true" style="1"/>
    <col min="10" max="10" width="7.5" customWidth="true" style="1"/>
    <col min="11" max="11" width="18.25" customWidth="true" style="1"/>
    <col min="12" max="12" width="15.25" customWidth="true" style="188"/>
    <col min="13" max="13" width="9.75" customWidth="true" style="1"/>
    <col min="14" max="14" width="10.75" customWidth="true" style="1"/>
    <col min="15" max="15" width="7.25" customWidth="true" style="1"/>
    <col min="16" max="16" width="6.5" customWidth="true" style="1"/>
    <col min="17" max="17" width="21" customWidth="true" style="188"/>
  </cols>
  <sheetData>
    <row r="1" spans="1:28" customHeight="1" ht="15.75" s="202" customFormat="1">
      <c r="A1" s="227" t="s">
        <v>0</v>
      </c>
      <c r="B1" s="227"/>
      <c r="C1" s="227"/>
      <c r="D1" s="227"/>
      <c r="E1" s="227"/>
      <c r="N1" s="40" t="s">
        <v>1</v>
      </c>
    </row>
    <row r="2" spans="1:28" customHeight="1" ht="15.75" s="202" customFormat="1">
      <c r="A2" s="266" t="s">
        <v>2</v>
      </c>
      <c r="B2" s="266"/>
      <c r="C2" s="266"/>
      <c r="D2" s="266"/>
      <c r="E2" s="266"/>
      <c r="F2" s="266"/>
      <c r="N2" s="203"/>
    </row>
    <row r="3" spans="1:28" customHeight="1" ht="18.75" s="202" customFormat="1">
      <c r="A3" s="262" t="s">
        <v>3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</row>
    <row r="4" spans="1:28" customHeight="1" ht="18.75" s="202" customFormat="1">
      <c r="A4" s="262" t="s">
        <v>4</v>
      </c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  <c r="N4" s="262"/>
      <c r="O4" s="262"/>
      <c r="P4" s="262"/>
      <c r="Q4" s="262"/>
    </row>
    <row r="5" spans="1:28" customHeight="1" ht="15" s="202" customFormat="1"/>
    <row r="6" spans="1:28" customHeight="1" ht="30" s="204" customFormat="1">
      <c r="A6" s="83" t="s">
        <v>5</v>
      </c>
      <c r="B6" s="83" t="s">
        <v>6</v>
      </c>
      <c r="C6" s="214" t="s">
        <v>7</v>
      </c>
      <c r="D6" s="83" t="s">
        <v>8</v>
      </c>
      <c r="E6" s="264" t="s">
        <v>9</v>
      </c>
      <c r="F6" s="264"/>
      <c r="G6" s="83" t="s">
        <v>10</v>
      </c>
      <c r="H6" s="83" t="s">
        <v>11</v>
      </c>
      <c r="I6" s="83"/>
      <c r="J6" s="83"/>
      <c r="K6" s="83" t="s">
        <v>12</v>
      </c>
      <c r="L6" s="83" t="s">
        <v>13</v>
      </c>
      <c r="M6" s="83"/>
      <c r="N6" s="83"/>
      <c r="O6" s="264" t="s">
        <v>14</v>
      </c>
      <c r="P6" s="264"/>
      <c r="Q6" s="263" t="s">
        <v>15</v>
      </c>
      <c r="AB6" s="83"/>
    </row>
    <row r="7" spans="1:28" customHeight="1" ht="30" s="204" customFormat="1">
      <c r="A7" s="83" t="s">
        <v>5</v>
      </c>
      <c r="B7" s="83"/>
      <c r="C7" s="214"/>
      <c r="D7" s="83"/>
      <c r="E7" s="264"/>
      <c r="F7" s="264"/>
      <c r="G7" s="83"/>
      <c r="H7" s="268" t="s">
        <v>16</v>
      </c>
      <c r="I7" s="265" t="s">
        <v>17</v>
      </c>
      <c r="J7" s="265"/>
      <c r="K7" s="83"/>
      <c r="L7" s="83"/>
      <c r="M7" s="83"/>
      <c r="N7" s="83"/>
      <c r="O7" s="264"/>
      <c r="P7" s="264"/>
      <c r="Q7" s="263"/>
      <c r="AB7" s="83"/>
    </row>
    <row r="8" spans="1:28" customHeight="1" ht="81.75" s="204" customFormat="1">
      <c r="A8" s="83" t="s">
        <v>5</v>
      </c>
      <c r="B8" s="83"/>
      <c r="C8" s="214"/>
      <c r="D8" s="83"/>
      <c r="E8" s="205" t="s">
        <v>18</v>
      </c>
      <c r="F8" s="205" t="s">
        <v>19</v>
      </c>
      <c r="G8" s="83"/>
      <c r="H8" s="268"/>
      <c r="I8" s="206" t="s">
        <v>20</v>
      </c>
      <c r="J8" s="206" t="s">
        <v>21</v>
      </c>
      <c r="K8" s="83"/>
      <c r="L8" s="205" t="s">
        <v>22</v>
      </c>
      <c r="M8" s="205" t="s">
        <v>23</v>
      </c>
      <c r="N8" s="205" t="s">
        <v>24</v>
      </c>
      <c r="O8" s="207" t="s">
        <v>25</v>
      </c>
      <c r="P8" s="207" t="s">
        <v>26</v>
      </c>
      <c r="Q8" s="263"/>
      <c r="AB8" s="83"/>
    </row>
    <row r="9" spans="1:28" customHeight="1" ht="33.75" s="209" customFormat="1">
      <c r="A9" s="207" t="s">
        <v>5</v>
      </c>
      <c r="B9" s="207">
        <v>2</v>
      </c>
      <c r="C9" s="207">
        <v>3</v>
      </c>
      <c r="D9" s="207">
        <v>4</v>
      </c>
      <c r="E9" s="207">
        <v>5</v>
      </c>
      <c r="F9" s="207">
        <v>6</v>
      </c>
      <c r="G9" s="208">
        <v>7</v>
      </c>
      <c r="H9" s="208">
        <v>8</v>
      </c>
      <c r="I9" s="207">
        <v>9</v>
      </c>
      <c r="J9" s="207">
        <v>10</v>
      </c>
      <c r="K9" s="207">
        <v>11</v>
      </c>
      <c r="L9" s="207"/>
      <c r="M9" s="207"/>
      <c r="N9" s="207">
        <v>12</v>
      </c>
      <c r="O9" s="207">
        <v>13</v>
      </c>
      <c r="P9" s="207">
        <v>14</v>
      </c>
      <c r="Q9" s="207">
        <v>15</v>
      </c>
      <c r="AB9" s="207"/>
    </row>
    <row r="10" spans="1:28" customHeight="1" ht="33.75" s="10" customFormat="1">
      <c r="A10" s="42" t="s">
        <v>5</v>
      </c>
      <c r="B10" s="267" t="s">
        <v>27</v>
      </c>
      <c r="C10" s="267"/>
      <c r="D10" s="267"/>
      <c r="E10" s="267"/>
      <c r="F10" s="267"/>
      <c r="G10" s="267"/>
      <c r="H10" s="267"/>
      <c r="I10" s="267"/>
      <c r="J10" s="267"/>
      <c r="K10" s="267"/>
      <c r="L10" s="267"/>
      <c r="M10" s="267"/>
      <c r="N10" s="267"/>
      <c r="O10" s="267"/>
      <c r="P10" s="267"/>
      <c r="Q10" s="267"/>
      <c r="AB10" s="300"/>
    </row>
    <row r="11" spans="1:28" customHeight="1" ht="15.75" s="204" customFormat="1">
      <c r="A11" s="205" t="s">
        <v>5</v>
      </c>
      <c r="B11" s="210" t="s">
        <v>28</v>
      </c>
      <c r="C11" s="210"/>
      <c r="D11" s="205"/>
      <c r="E11" s="205"/>
      <c r="F11" s="205"/>
      <c r="G11" s="205"/>
      <c r="H11" s="205"/>
      <c r="I11" s="205"/>
      <c r="J11" s="211"/>
      <c r="K11" s="211"/>
      <c r="L11" s="211"/>
      <c r="M11" s="211"/>
      <c r="N11" s="205"/>
      <c r="O11" s="205"/>
      <c r="P11" s="205"/>
      <c r="Q11" s="205"/>
      <c r="AB11" s="83"/>
    </row>
    <row r="12" spans="1:28" customHeight="1" ht="27" s="204" customFormat="1">
      <c r="A12" s="212" t="s">
        <v>5</v>
      </c>
      <c r="B12" s="213" t="s">
        <v>29</v>
      </c>
      <c r="C12" s="213"/>
      <c r="D12" s="214"/>
      <c r="E12" s="214"/>
      <c r="F12" s="214"/>
      <c r="G12" s="214"/>
      <c r="H12" s="214"/>
      <c r="I12" s="214"/>
      <c r="J12" s="214"/>
      <c r="K12" s="214"/>
      <c r="L12" s="214"/>
      <c r="M12" s="214"/>
      <c r="N12" s="214"/>
      <c r="O12" s="214"/>
      <c r="P12" s="214"/>
      <c r="Q12" s="215"/>
      <c r="AB12" s="83"/>
    </row>
    <row r="13" spans="1:28" customHeight="1" ht="27" s="217" customFormat="1">
      <c r="A13" s="219" t="s">
        <v>5</v>
      </c>
      <c r="B13" s="223" t="s">
        <v>30</v>
      </c>
      <c r="C13" s="241" t="s">
        <v>31</v>
      </c>
      <c r="D13" s="224" t="s">
        <v>32</v>
      </c>
      <c r="E13" s="195"/>
      <c r="F13" s="195" t="s">
        <v>33</v>
      </c>
      <c r="G13" s="224" t="s">
        <v>34</v>
      </c>
      <c r="H13" s="195" t="s">
        <v>35</v>
      </c>
      <c r="I13" s="196"/>
      <c r="J13" s="196"/>
      <c r="K13" s="242" t="s">
        <v>36</v>
      </c>
      <c r="L13" s="224" t="s">
        <v>37</v>
      </c>
      <c r="M13" s="241" t="s">
        <v>38</v>
      </c>
      <c r="N13" s="241" t="s">
        <v>39</v>
      </c>
      <c r="O13" s="195">
        <v>1</v>
      </c>
      <c r="P13" s="196"/>
      <c r="Q13" s="196"/>
      <c r="AB13" s="83"/>
    </row>
    <row r="14" spans="1:28" customHeight="1" ht="27" s="200" customFormat="1">
      <c r="A14" s="219" t="s">
        <v>5</v>
      </c>
      <c r="B14" s="223" t="s">
        <v>40</v>
      </c>
      <c r="C14" s="241" t="s">
        <v>31</v>
      </c>
      <c r="D14" s="224" t="s">
        <v>41</v>
      </c>
      <c r="E14" s="195"/>
      <c r="F14" s="195" t="s">
        <v>33</v>
      </c>
      <c r="G14" s="224" t="s">
        <v>42</v>
      </c>
      <c r="H14" s="195" t="s">
        <v>43</v>
      </c>
      <c r="I14" s="196"/>
      <c r="J14" s="196"/>
      <c r="K14" s="242" t="s">
        <v>44</v>
      </c>
      <c r="L14" s="224" t="s">
        <v>37</v>
      </c>
      <c r="M14" s="241" t="s">
        <v>38</v>
      </c>
      <c r="N14" s="241" t="s">
        <v>39</v>
      </c>
      <c r="O14" s="195">
        <v>1</v>
      </c>
      <c r="P14" s="196"/>
      <c r="Q14" s="196"/>
      <c r="AB14" s="83"/>
    </row>
    <row r="15" spans="1:28" customHeight="1" ht="27" s="200" customFormat="1">
      <c r="A15" s="219" t="s">
        <v>5</v>
      </c>
      <c r="B15" s="223" t="s">
        <v>45</v>
      </c>
      <c r="C15" s="241" t="s">
        <v>31</v>
      </c>
      <c r="D15" s="224" t="s">
        <v>46</v>
      </c>
      <c r="E15" s="195"/>
      <c r="F15" s="195" t="s">
        <v>33</v>
      </c>
      <c r="G15" s="224" t="s">
        <v>42</v>
      </c>
      <c r="H15" s="201" t="s">
        <v>47</v>
      </c>
      <c r="I15" s="196"/>
      <c r="J15" s="196"/>
      <c r="K15" s="242" t="s">
        <v>48</v>
      </c>
      <c r="L15" s="224" t="s">
        <v>37</v>
      </c>
      <c r="M15" s="241" t="s">
        <v>38</v>
      </c>
      <c r="N15" s="241" t="s">
        <v>39</v>
      </c>
      <c r="O15" s="195">
        <v>1</v>
      </c>
      <c r="P15" s="196"/>
      <c r="Q15" s="196"/>
      <c r="AB15" s="83"/>
    </row>
    <row r="16" spans="1:28" customHeight="1" ht="27" s="200" customFormat="1">
      <c r="A16" s="219" t="s">
        <v>5</v>
      </c>
      <c r="B16" s="223" t="s">
        <v>49</v>
      </c>
      <c r="C16" s="241" t="s">
        <v>31</v>
      </c>
      <c r="D16" s="224" t="s">
        <v>50</v>
      </c>
      <c r="E16" s="195"/>
      <c r="F16" s="195" t="s">
        <v>33</v>
      </c>
      <c r="G16" s="224" t="s">
        <v>42</v>
      </c>
      <c r="H16" s="201" t="s">
        <v>51</v>
      </c>
      <c r="I16" s="196"/>
      <c r="J16" s="196"/>
      <c r="K16" s="242" t="s">
        <v>52</v>
      </c>
      <c r="L16" s="224" t="s">
        <v>37</v>
      </c>
      <c r="M16" s="241" t="s">
        <v>38</v>
      </c>
      <c r="N16" s="241" t="s">
        <v>39</v>
      </c>
      <c r="O16" s="195">
        <v>1</v>
      </c>
      <c r="P16" s="196"/>
      <c r="Q16" s="196"/>
      <c r="AB16" s="83"/>
    </row>
    <row r="17" spans="1:28" customHeight="1" ht="27" s="200" customFormat="1">
      <c r="A17" s="219" t="s">
        <v>5</v>
      </c>
      <c r="B17" s="223" t="s">
        <v>53</v>
      </c>
      <c r="C17" s="241" t="s">
        <v>31</v>
      </c>
      <c r="D17" s="224" t="s">
        <v>54</v>
      </c>
      <c r="E17" s="195"/>
      <c r="F17" s="195" t="s">
        <v>33</v>
      </c>
      <c r="G17" s="224" t="s">
        <v>42</v>
      </c>
      <c r="H17" s="201" t="s">
        <v>55</v>
      </c>
      <c r="I17" s="196"/>
      <c r="J17" s="196"/>
      <c r="K17" s="242" t="s">
        <v>56</v>
      </c>
      <c r="L17" s="224" t="s">
        <v>37</v>
      </c>
      <c r="M17" s="241" t="s">
        <v>38</v>
      </c>
      <c r="N17" s="241" t="s">
        <v>39</v>
      </c>
      <c r="O17" s="195">
        <v>1</v>
      </c>
      <c r="P17" s="196"/>
      <c r="Q17" s="196"/>
      <c r="AB17" s="83"/>
    </row>
    <row r="18" spans="1:28" customHeight="1" ht="27" s="200" customFormat="1">
      <c r="A18" s="219" t="s">
        <v>5</v>
      </c>
      <c r="B18" s="223" t="s">
        <v>57</v>
      </c>
      <c r="C18" s="241" t="s">
        <v>31</v>
      </c>
      <c r="D18" s="224" t="s">
        <v>58</v>
      </c>
      <c r="E18" s="195"/>
      <c r="F18" s="195" t="s">
        <v>33</v>
      </c>
      <c r="G18" s="224" t="s">
        <v>42</v>
      </c>
      <c r="H18" s="201" t="s">
        <v>59</v>
      </c>
      <c r="I18" s="196"/>
      <c r="J18" s="196"/>
      <c r="K18" s="242" t="s">
        <v>60</v>
      </c>
      <c r="L18" s="224" t="s">
        <v>37</v>
      </c>
      <c r="M18" s="241" t="s">
        <v>38</v>
      </c>
      <c r="N18" s="241" t="s">
        <v>39</v>
      </c>
      <c r="O18" s="195">
        <v>1</v>
      </c>
      <c r="P18" s="196"/>
      <c r="Q18" s="196"/>
      <c r="AB18" s="83"/>
    </row>
    <row r="19" spans="1:28" customHeight="1" ht="27" s="200" customFormat="1">
      <c r="A19" s="219" t="s">
        <v>5</v>
      </c>
      <c r="B19" s="223" t="s">
        <v>61</v>
      </c>
      <c r="C19" s="241" t="s">
        <v>31</v>
      </c>
      <c r="D19" s="224" t="s">
        <v>62</v>
      </c>
      <c r="E19" s="195" t="s">
        <v>33</v>
      </c>
      <c r="F19" s="195"/>
      <c r="G19" s="224" t="s">
        <v>42</v>
      </c>
      <c r="H19" s="201" t="s">
        <v>63</v>
      </c>
      <c r="I19" s="196"/>
      <c r="J19" s="196"/>
      <c r="K19" s="242" t="s">
        <v>64</v>
      </c>
      <c r="L19" s="224" t="s">
        <v>37</v>
      </c>
      <c r="M19" s="241" t="s">
        <v>38</v>
      </c>
      <c r="N19" s="241" t="s">
        <v>39</v>
      </c>
      <c r="O19" s="195">
        <v>1</v>
      </c>
      <c r="P19" s="196"/>
      <c r="Q19" s="196"/>
      <c r="AB19" s="83"/>
    </row>
    <row r="20" spans="1:28" customHeight="1" ht="27" s="200" customFormat="1">
      <c r="A20" s="219" t="s">
        <v>5</v>
      </c>
      <c r="B20" s="223" t="s">
        <v>65</v>
      </c>
      <c r="C20" s="241" t="s">
        <v>31</v>
      </c>
      <c r="D20" s="224" t="s">
        <v>66</v>
      </c>
      <c r="E20" s="195"/>
      <c r="F20" s="195" t="s">
        <v>33</v>
      </c>
      <c r="G20" s="224" t="s">
        <v>42</v>
      </c>
      <c r="H20" s="195" t="s">
        <v>67</v>
      </c>
      <c r="I20" s="196"/>
      <c r="J20" s="196"/>
      <c r="K20" s="242" t="s">
        <v>68</v>
      </c>
      <c r="L20" s="224" t="s">
        <v>37</v>
      </c>
      <c r="M20" s="241" t="s">
        <v>38</v>
      </c>
      <c r="N20" s="241" t="s">
        <v>39</v>
      </c>
      <c r="O20" s="195">
        <v>1</v>
      </c>
      <c r="P20" s="196"/>
      <c r="Q20" s="196"/>
      <c r="AB20" s="83"/>
    </row>
    <row r="21" spans="1:28" customHeight="1" ht="27" s="200" customFormat="1">
      <c r="A21" s="219" t="s">
        <v>5</v>
      </c>
      <c r="B21" s="242" t="s">
        <v>69</v>
      </c>
      <c r="C21" s="241" t="s">
        <v>31</v>
      </c>
      <c r="D21" s="240">
        <v>41222</v>
      </c>
      <c r="E21" s="195" t="s">
        <v>33</v>
      </c>
      <c r="F21" s="195"/>
      <c r="G21" s="239" t="s">
        <v>42</v>
      </c>
      <c r="H21" s="195" t="s">
        <v>70</v>
      </c>
      <c r="I21" s="196"/>
      <c r="J21" s="196"/>
      <c r="K21" s="242" t="s">
        <v>71</v>
      </c>
      <c r="L21" s="224" t="s">
        <v>37</v>
      </c>
      <c r="M21" s="241" t="s">
        <v>38</v>
      </c>
      <c r="N21" s="241" t="s">
        <v>39</v>
      </c>
      <c r="O21" s="195">
        <v>1</v>
      </c>
      <c r="P21" s="196"/>
      <c r="Q21" s="196"/>
      <c r="AB21" s="83"/>
    </row>
    <row r="22" spans="1:28" customHeight="1" ht="27" s="200" customFormat="1">
      <c r="A22" s="219" t="s">
        <v>5</v>
      </c>
      <c r="B22" s="242" t="s">
        <v>72</v>
      </c>
      <c r="C22" s="241" t="s">
        <v>31</v>
      </c>
      <c r="D22" s="240">
        <v>41222</v>
      </c>
      <c r="E22" s="195" t="s">
        <v>33</v>
      </c>
      <c r="F22" s="195"/>
      <c r="G22" s="239" t="s">
        <v>42</v>
      </c>
      <c r="H22" s="195" t="s">
        <v>73</v>
      </c>
      <c r="I22" s="196"/>
      <c r="J22" s="196"/>
      <c r="K22" s="242" t="s">
        <v>74</v>
      </c>
      <c r="L22" s="224" t="s">
        <v>37</v>
      </c>
      <c r="M22" s="241" t="s">
        <v>38</v>
      </c>
      <c r="N22" s="241" t="s">
        <v>39</v>
      </c>
      <c r="O22" s="195">
        <v>1</v>
      </c>
      <c r="P22" s="196"/>
      <c r="Q22" s="196"/>
      <c r="AB22" s="83"/>
    </row>
    <row r="23" spans="1:28" customHeight="1" ht="27" s="200" customFormat="1">
      <c r="A23" s="219" t="s">
        <v>5</v>
      </c>
      <c r="B23" s="242" t="s">
        <v>75</v>
      </c>
      <c r="C23" s="241" t="s">
        <v>31</v>
      </c>
      <c r="D23" s="240">
        <v>41013</v>
      </c>
      <c r="E23" s="195"/>
      <c r="F23" s="195" t="s">
        <v>33</v>
      </c>
      <c r="G23" s="239" t="s">
        <v>42</v>
      </c>
      <c r="H23" s="195" t="s">
        <v>73</v>
      </c>
      <c r="I23" s="196"/>
      <c r="J23" s="196"/>
      <c r="K23" s="242" t="s">
        <v>76</v>
      </c>
      <c r="L23" s="224" t="s">
        <v>37</v>
      </c>
      <c r="M23" s="241" t="s">
        <v>38</v>
      </c>
      <c r="N23" s="241" t="s">
        <v>39</v>
      </c>
      <c r="O23" s="195">
        <v>1</v>
      </c>
      <c r="P23" s="196"/>
      <c r="Q23" s="196"/>
      <c r="AB23" s="83"/>
    </row>
    <row r="24" spans="1:28" customHeight="1" ht="27" s="222" customFormat="1">
      <c r="A24" s="219" t="s">
        <v>5</v>
      </c>
      <c r="B24" s="218" t="s">
        <v>77</v>
      </c>
      <c r="C24" s="219" t="s">
        <v>31</v>
      </c>
      <c r="D24" s="220" t="s">
        <v>78</v>
      </c>
      <c r="E24" s="220" t="s">
        <v>33</v>
      </c>
      <c r="F24" s="195"/>
      <c r="G24" s="220" t="s">
        <v>42</v>
      </c>
      <c r="H24" s="195" t="s">
        <v>67</v>
      </c>
      <c r="I24" s="195"/>
      <c r="J24" s="195"/>
      <c r="K24" s="221" t="s">
        <v>79</v>
      </c>
      <c r="L24" s="239" t="s">
        <v>80</v>
      </c>
      <c r="M24" s="195" t="s">
        <v>38</v>
      </c>
      <c r="N24" s="195" t="s">
        <v>39</v>
      </c>
      <c r="O24" s="195">
        <v>1</v>
      </c>
      <c r="P24" s="195"/>
      <c r="Q24" s="201"/>
      <c r="AB24" s="195"/>
    </row>
    <row r="25" spans="1:28" customHeight="1" ht="24" s="200" customFormat="1">
      <c r="A25" s="219" t="s">
        <v>5</v>
      </c>
      <c r="B25" s="223" t="s">
        <v>81</v>
      </c>
      <c r="C25" s="241" t="s">
        <v>31</v>
      </c>
      <c r="D25" s="224" t="s">
        <v>82</v>
      </c>
      <c r="E25" s="224" t="s">
        <v>33</v>
      </c>
      <c r="F25" s="195"/>
      <c r="G25" s="224" t="s">
        <v>42</v>
      </c>
      <c r="H25" s="201" t="s">
        <v>47</v>
      </c>
      <c r="I25" s="195"/>
      <c r="J25" s="201"/>
      <c r="K25" s="225" t="s">
        <v>83</v>
      </c>
      <c r="L25" s="239" t="s">
        <v>80</v>
      </c>
      <c r="M25" s="241" t="s">
        <v>38</v>
      </c>
      <c r="N25" s="241" t="s">
        <v>39</v>
      </c>
      <c r="O25" s="195">
        <v>1</v>
      </c>
      <c r="P25" s="196"/>
      <c r="Q25" s="196"/>
      <c r="AB25" s="83"/>
    </row>
    <row r="26" spans="1:28" customHeight="1" ht="27" s="200" customFormat="1">
      <c r="A26" s="219" t="s">
        <v>5</v>
      </c>
      <c r="B26" s="242" t="s">
        <v>84</v>
      </c>
      <c r="C26" s="239" t="s">
        <v>85</v>
      </c>
      <c r="D26" s="240">
        <v>40841</v>
      </c>
      <c r="E26" s="195" t="s">
        <v>33</v>
      </c>
      <c r="F26" s="195"/>
      <c r="G26" s="239" t="s">
        <v>34</v>
      </c>
      <c r="H26" s="201" t="s">
        <v>63</v>
      </c>
      <c r="I26" s="196"/>
      <c r="J26" s="196"/>
      <c r="K26" s="242" t="s">
        <v>86</v>
      </c>
      <c r="L26" s="239" t="s">
        <v>37</v>
      </c>
      <c r="M26" s="241" t="s">
        <v>38</v>
      </c>
      <c r="N26" s="241" t="s">
        <v>39</v>
      </c>
      <c r="O26" s="195">
        <v>1</v>
      </c>
      <c r="P26" s="196"/>
      <c r="Q26" s="196"/>
      <c r="AB26" s="83"/>
    </row>
    <row r="27" spans="1:28" customHeight="1" ht="27" s="200" customFormat="1">
      <c r="A27" s="219" t="s">
        <v>5</v>
      </c>
      <c r="B27" s="242" t="s">
        <v>87</v>
      </c>
      <c r="C27" s="239" t="s">
        <v>85</v>
      </c>
      <c r="D27" s="240">
        <v>40352</v>
      </c>
      <c r="E27" s="195"/>
      <c r="F27" s="195" t="s">
        <v>33</v>
      </c>
      <c r="G27" s="239" t="s">
        <v>42</v>
      </c>
      <c r="H27" s="195" t="s">
        <v>43</v>
      </c>
      <c r="I27" s="196"/>
      <c r="J27" s="196"/>
      <c r="K27" s="242" t="s">
        <v>88</v>
      </c>
      <c r="L27" s="239" t="s">
        <v>37</v>
      </c>
      <c r="M27" s="241" t="s">
        <v>38</v>
      </c>
      <c r="N27" s="241" t="s">
        <v>39</v>
      </c>
      <c r="O27" s="195">
        <v>1</v>
      </c>
      <c r="P27" s="196"/>
      <c r="Q27" s="196"/>
      <c r="AB27" s="83"/>
    </row>
    <row r="28" spans="1:28" customHeight="1" ht="27" s="200" customFormat="1">
      <c r="A28" s="219" t="s">
        <v>5</v>
      </c>
      <c r="B28" s="242" t="s">
        <v>89</v>
      </c>
      <c r="C28" s="239" t="s">
        <v>85</v>
      </c>
      <c r="D28" s="240">
        <v>40628</v>
      </c>
      <c r="E28" s="195" t="s">
        <v>33</v>
      </c>
      <c r="F28" s="195"/>
      <c r="G28" s="239" t="s">
        <v>42</v>
      </c>
      <c r="H28" s="195" t="s">
        <v>67</v>
      </c>
      <c r="I28" s="196"/>
      <c r="J28" s="196"/>
      <c r="K28" s="242" t="s">
        <v>79</v>
      </c>
      <c r="L28" s="239" t="s">
        <v>80</v>
      </c>
      <c r="M28" s="241" t="s">
        <v>38</v>
      </c>
      <c r="N28" s="241" t="s">
        <v>39</v>
      </c>
      <c r="O28" s="195">
        <v>1</v>
      </c>
      <c r="P28" s="196"/>
      <c r="Q28" s="196" t="s">
        <v>90</v>
      </c>
      <c r="AB28" s="83"/>
    </row>
    <row r="29" spans="1:28" customHeight="1" ht="27" s="200" customFormat="1">
      <c r="A29" s="219" t="s">
        <v>5</v>
      </c>
      <c r="B29" s="242" t="s">
        <v>91</v>
      </c>
      <c r="C29" s="239" t="s">
        <v>85</v>
      </c>
      <c r="D29" s="240">
        <v>40566</v>
      </c>
      <c r="E29" s="195" t="s">
        <v>33</v>
      </c>
      <c r="F29" s="195"/>
      <c r="G29" s="239" t="s">
        <v>42</v>
      </c>
      <c r="H29" s="195" t="s">
        <v>92</v>
      </c>
      <c r="I29" s="196"/>
      <c r="J29" s="196"/>
      <c r="K29" s="242" t="s">
        <v>93</v>
      </c>
      <c r="L29" s="239" t="s">
        <v>80</v>
      </c>
      <c r="M29" s="241" t="s">
        <v>38</v>
      </c>
      <c r="N29" s="241" t="s">
        <v>39</v>
      </c>
      <c r="O29" s="195">
        <v>1</v>
      </c>
      <c r="P29" s="196"/>
      <c r="Q29" s="196"/>
      <c r="AB29" s="83"/>
    </row>
    <row r="30" spans="1:28" customHeight="1" ht="27" s="200" customFormat="1">
      <c r="A30" s="219" t="s">
        <v>5</v>
      </c>
      <c r="B30" s="242" t="s">
        <v>94</v>
      </c>
      <c r="C30" s="239" t="s">
        <v>85</v>
      </c>
      <c r="D30" s="240">
        <v>40618</v>
      </c>
      <c r="E30" s="195" t="s">
        <v>33</v>
      </c>
      <c r="F30" s="195"/>
      <c r="G30" s="239" t="s">
        <v>42</v>
      </c>
      <c r="H30" s="195" t="s">
        <v>35</v>
      </c>
      <c r="I30" s="196"/>
      <c r="J30" s="196"/>
      <c r="K30" s="242" t="s">
        <v>95</v>
      </c>
      <c r="L30" s="239" t="s">
        <v>80</v>
      </c>
      <c r="M30" s="241" t="s">
        <v>38</v>
      </c>
      <c r="N30" s="241" t="s">
        <v>39</v>
      </c>
      <c r="O30" s="195">
        <v>1</v>
      </c>
      <c r="P30" s="196"/>
      <c r="Q30" s="196"/>
      <c r="AB30" s="83"/>
    </row>
    <row r="31" spans="1:28" customHeight="1" ht="27" s="200" customFormat="1">
      <c r="A31" s="219" t="s">
        <v>5</v>
      </c>
      <c r="B31" s="242" t="s">
        <v>96</v>
      </c>
      <c r="C31" s="239" t="s">
        <v>85</v>
      </c>
      <c r="D31" s="240">
        <v>40673</v>
      </c>
      <c r="E31" s="195" t="s">
        <v>33</v>
      </c>
      <c r="F31" s="195"/>
      <c r="G31" s="239" t="s">
        <v>42</v>
      </c>
      <c r="H31" s="201" t="s">
        <v>97</v>
      </c>
      <c r="I31" s="196"/>
      <c r="J31" s="196"/>
      <c r="K31" s="242" t="s">
        <v>98</v>
      </c>
      <c r="L31" s="239" t="s">
        <v>80</v>
      </c>
      <c r="M31" s="241" t="s">
        <v>38</v>
      </c>
      <c r="N31" s="241" t="s">
        <v>39</v>
      </c>
      <c r="O31" s="195">
        <v>1</v>
      </c>
      <c r="P31" s="196"/>
      <c r="Q31" s="196"/>
      <c r="AB31" s="83"/>
    </row>
    <row r="32" spans="1:28" customHeight="1" ht="27" s="200" customFormat="1">
      <c r="A32" s="219" t="s">
        <v>5</v>
      </c>
      <c r="B32" s="242" t="s">
        <v>99</v>
      </c>
      <c r="C32" s="239" t="s">
        <v>85</v>
      </c>
      <c r="D32" s="240">
        <v>40751</v>
      </c>
      <c r="E32" s="195" t="s">
        <v>33</v>
      </c>
      <c r="F32" s="195"/>
      <c r="G32" s="239" t="s">
        <v>42</v>
      </c>
      <c r="H32" s="201" t="s">
        <v>100</v>
      </c>
      <c r="I32" s="196"/>
      <c r="J32" s="196"/>
      <c r="K32" s="242" t="s">
        <v>101</v>
      </c>
      <c r="L32" s="239" t="s">
        <v>80</v>
      </c>
      <c r="M32" s="241" t="s">
        <v>38</v>
      </c>
      <c r="N32" s="241" t="s">
        <v>39</v>
      </c>
      <c r="O32" s="195">
        <v>1</v>
      </c>
      <c r="P32" s="196"/>
      <c r="Q32" s="196"/>
      <c r="AB32" s="83"/>
    </row>
    <row r="33" spans="1:28" customHeight="1" ht="20.25" s="249" customFormat="1">
      <c r="A33" s="219" t="s">
        <v>5</v>
      </c>
      <c r="B33" s="250" t="s">
        <v>102</v>
      </c>
      <c r="C33" s="251" t="s">
        <v>85</v>
      </c>
      <c r="D33" s="252">
        <v>40548</v>
      </c>
      <c r="E33" s="251" t="s">
        <v>33</v>
      </c>
      <c r="F33" s="251"/>
      <c r="G33" s="251" t="s">
        <v>42</v>
      </c>
      <c r="H33" s="251" t="s">
        <v>103</v>
      </c>
      <c r="I33" s="251"/>
      <c r="J33" s="251"/>
      <c r="K33" s="250" t="s">
        <v>104</v>
      </c>
      <c r="L33" s="253" t="s">
        <v>37</v>
      </c>
      <c r="M33" s="245" t="s">
        <v>38</v>
      </c>
      <c r="N33" s="246" t="s">
        <v>39</v>
      </c>
      <c r="O33" s="246">
        <v>1</v>
      </c>
      <c r="P33" s="247"/>
      <c r="Q33" s="248"/>
      <c r="AB33" s="15"/>
    </row>
    <row r="34" spans="1:28" customHeight="1" ht="27" s="200" customFormat="1">
      <c r="A34" s="219" t="s">
        <v>5</v>
      </c>
      <c r="B34" s="242" t="s">
        <v>105</v>
      </c>
      <c r="C34" s="239" t="s">
        <v>85</v>
      </c>
      <c r="D34" s="240">
        <v>40902</v>
      </c>
      <c r="E34" s="195"/>
      <c r="F34" s="195" t="s">
        <v>33</v>
      </c>
      <c r="G34" s="239" t="s">
        <v>42</v>
      </c>
      <c r="H34" s="201" t="s">
        <v>92</v>
      </c>
      <c r="I34" s="196"/>
      <c r="J34" s="196"/>
      <c r="K34" s="242" t="s">
        <v>106</v>
      </c>
      <c r="L34" s="239" t="s">
        <v>80</v>
      </c>
      <c r="M34" s="241" t="s">
        <v>38</v>
      </c>
      <c r="N34" s="241" t="s">
        <v>39</v>
      </c>
      <c r="O34" s="195">
        <v>1</v>
      </c>
      <c r="P34" s="196"/>
      <c r="Q34" s="196"/>
      <c r="AB34" s="83"/>
    </row>
    <row r="35" spans="1:28" customHeight="1" ht="27" s="200" customFormat="1">
      <c r="A35" s="219" t="s">
        <v>5</v>
      </c>
      <c r="B35" s="242" t="s">
        <v>107</v>
      </c>
      <c r="C35" s="239" t="s">
        <v>85</v>
      </c>
      <c r="D35" s="240">
        <v>40901</v>
      </c>
      <c r="E35" s="195" t="s">
        <v>33</v>
      </c>
      <c r="F35" s="195"/>
      <c r="G35" s="239" t="s">
        <v>108</v>
      </c>
      <c r="H35" s="195" t="s">
        <v>109</v>
      </c>
      <c r="I35" s="196"/>
      <c r="J35" s="196"/>
      <c r="K35" s="242" t="s">
        <v>110</v>
      </c>
      <c r="L35" s="239" t="s">
        <v>111</v>
      </c>
      <c r="M35" s="241" t="s">
        <v>38</v>
      </c>
      <c r="N35" s="241" t="s">
        <v>39</v>
      </c>
      <c r="O35" s="195">
        <v>1</v>
      </c>
      <c r="P35" s="196"/>
      <c r="Q35" s="196"/>
      <c r="AB35" s="83"/>
    </row>
    <row r="36" spans="1:28" customHeight="1" ht="27" s="200" customFormat="1">
      <c r="A36" s="219" t="s">
        <v>5</v>
      </c>
      <c r="B36" s="242" t="s">
        <v>112</v>
      </c>
      <c r="C36" s="239" t="s">
        <v>113</v>
      </c>
      <c r="D36" s="240">
        <v>40317</v>
      </c>
      <c r="E36" s="195" t="s">
        <v>33</v>
      </c>
      <c r="F36" s="195"/>
      <c r="G36" s="239" t="s">
        <v>42</v>
      </c>
      <c r="H36" s="195" t="s">
        <v>59</v>
      </c>
      <c r="I36" s="196"/>
      <c r="J36" s="196"/>
      <c r="K36" s="242" t="s">
        <v>114</v>
      </c>
      <c r="L36" s="239" t="s">
        <v>37</v>
      </c>
      <c r="M36" s="241" t="s">
        <v>38</v>
      </c>
      <c r="N36" s="241" t="s">
        <v>39</v>
      </c>
      <c r="O36" s="195">
        <v>1</v>
      </c>
      <c r="P36" s="196"/>
      <c r="Q36" s="196"/>
      <c r="AB36" s="83"/>
    </row>
    <row r="37" spans="1:28" customHeight="1" ht="20.25" s="249" customFormat="1">
      <c r="A37" s="219" t="s">
        <v>5</v>
      </c>
      <c r="B37" s="255" t="s">
        <v>115</v>
      </c>
      <c r="C37" s="256" t="s">
        <v>113</v>
      </c>
      <c r="D37" s="257">
        <v>40269</v>
      </c>
      <c r="E37" s="256" t="s">
        <v>33</v>
      </c>
      <c r="F37" s="256"/>
      <c r="G37" s="256" t="s">
        <v>42</v>
      </c>
      <c r="H37" s="256" t="s">
        <v>103</v>
      </c>
      <c r="I37" s="256"/>
      <c r="J37" s="256"/>
      <c r="K37" s="255" t="s">
        <v>116</v>
      </c>
      <c r="L37" s="258" t="s">
        <v>80</v>
      </c>
      <c r="M37" s="258" t="s">
        <v>38</v>
      </c>
      <c r="N37" s="259" t="s">
        <v>39</v>
      </c>
      <c r="O37" s="259">
        <v>1</v>
      </c>
      <c r="P37" s="260"/>
      <c r="Q37" s="261"/>
      <c r="AB37" s="15"/>
    </row>
    <row r="38" spans="1:28" customHeight="1" ht="27" s="200" customFormat="1">
      <c r="A38" s="219" t="s">
        <v>5</v>
      </c>
      <c r="B38" s="242" t="s">
        <v>117</v>
      </c>
      <c r="C38" s="239" t="s">
        <v>113</v>
      </c>
      <c r="D38" s="240">
        <v>40443</v>
      </c>
      <c r="E38" s="195" t="s">
        <v>33</v>
      </c>
      <c r="F38" s="195"/>
      <c r="G38" s="239" t="s">
        <v>42</v>
      </c>
      <c r="H38" s="195" t="s">
        <v>51</v>
      </c>
      <c r="I38" s="196"/>
      <c r="J38" s="196"/>
      <c r="K38" s="242" t="s">
        <v>118</v>
      </c>
      <c r="L38" s="239" t="s">
        <v>37</v>
      </c>
      <c r="M38" s="241" t="s">
        <v>38</v>
      </c>
      <c r="N38" s="241" t="s">
        <v>39</v>
      </c>
      <c r="O38" s="195">
        <v>1</v>
      </c>
      <c r="P38" s="196"/>
      <c r="Q38" s="196"/>
      <c r="AB38" s="83"/>
    </row>
    <row r="39" spans="1:28" customHeight="1" ht="27" s="200" customFormat="1">
      <c r="A39" s="219" t="s">
        <v>5</v>
      </c>
      <c r="B39" s="242" t="s">
        <v>119</v>
      </c>
      <c r="C39" s="239" t="s">
        <v>113</v>
      </c>
      <c r="D39" s="240">
        <v>40243</v>
      </c>
      <c r="E39" s="195"/>
      <c r="F39" s="195" t="s">
        <v>33</v>
      </c>
      <c r="G39" s="239" t="s">
        <v>42</v>
      </c>
      <c r="H39" s="195" t="s">
        <v>92</v>
      </c>
      <c r="I39" s="196"/>
      <c r="J39" s="196"/>
      <c r="K39" s="242" t="s">
        <v>120</v>
      </c>
      <c r="L39" s="239" t="s">
        <v>37</v>
      </c>
      <c r="M39" s="241" t="s">
        <v>38</v>
      </c>
      <c r="N39" s="241" t="s">
        <v>39</v>
      </c>
      <c r="O39" s="195">
        <v>1</v>
      </c>
      <c r="P39" s="196"/>
      <c r="Q39" s="196"/>
      <c r="AB39" s="83"/>
    </row>
    <row r="40" spans="1:28" customHeight="1" ht="27" s="200" customFormat="1">
      <c r="A40" s="219" t="s">
        <v>5</v>
      </c>
      <c r="B40" s="242" t="s">
        <v>121</v>
      </c>
      <c r="C40" s="239" t="s">
        <v>113</v>
      </c>
      <c r="D40" s="240">
        <v>40185</v>
      </c>
      <c r="E40" s="195"/>
      <c r="F40" s="195" t="s">
        <v>33</v>
      </c>
      <c r="G40" s="239" t="s">
        <v>42</v>
      </c>
      <c r="H40" s="195" t="s">
        <v>122</v>
      </c>
      <c r="I40" s="196"/>
      <c r="J40" s="196"/>
      <c r="K40" s="242" t="s">
        <v>123</v>
      </c>
      <c r="L40" s="239" t="s">
        <v>37</v>
      </c>
      <c r="M40" s="241" t="s">
        <v>38</v>
      </c>
      <c r="N40" s="241" t="s">
        <v>39</v>
      </c>
      <c r="O40" s="195">
        <v>1</v>
      </c>
      <c r="P40" s="196"/>
      <c r="Q40" s="196"/>
      <c r="AB40" s="83"/>
    </row>
    <row r="41" spans="1:28" customHeight="1" ht="27" s="200" customFormat="1">
      <c r="A41" s="219" t="s">
        <v>5</v>
      </c>
      <c r="B41" s="242" t="s">
        <v>124</v>
      </c>
      <c r="C41" s="239" t="s">
        <v>113</v>
      </c>
      <c r="D41" s="240">
        <v>40314</v>
      </c>
      <c r="E41" s="195"/>
      <c r="F41" s="195" t="s">
        <v>33</v>
      </c>
      <c r="G41" s="239" t="s">
        <v>42</v>
      </c>
      <c r="H41" s="195" t="s">
        <v>59</v>
      </c>
      <c r="I41" s="196"/>
      <c r="J41" s="196"/>
      <c r="K41" s="242" t="s">
        <v>48</v>
      </c>
      <c r="L41" s="239" t="s">
        <v>37</v>
      </c>
      <c r="M41" s="241" t="s">
        <v>38</v>
      </c>
      <c r="N41" s="241" t="s">
        <v>39</v>
      </c>
      <c r="O41" s="195">
        <v>1</v>
      </c>
      <c r="P41" s="196"/>
      <c r="Q41" s="196"/>
      <c r="AB41" s="83"/>
    </row>
    <row r="42" spans="1:28" customHeight="1" ht="27" s="226" customFormat="1">
      <c r="A42" s="219" t="s">
        <v>5</v>
      </c>
      <c r="B42" s="221" t="s">
        <v>125</v>
      </c>
      <c r="C42" s="195" t="s">
        <v>113</v>
      </c>
      <c r="D42" s="194">
        <v>40409</v>
      </c>
      <c r="E42" s="195"/>
      <c r="F42" s="195" t="s">
        <v>33</v>
      </c>
      <c r="G42" s="195" t="s">
        <v>42</v>
      </c>
      <c r="H42" s="195" t="s">
        <v>51</v>
      </c>
      <c r="I42" s="195"/>
      <c r="J42" s="195"/>
      <c r="K42" s="221" t="s">
        <v>126</v>
      </c>
      <c r="L42" s="239" t="s">
        <v>37</v>
      </c>
      <c r="M42" s="195" t="s">
        <v>38</v>
      </c>
      <c r="N42" s="195" t="s">
        <v>39</v>
      </c>
      <c r="O42" s="195">
        <v>1</v>
      </c>
      <c r="P42" s="195"/>
      <c r="Q42" s="195"/>
      <c r="AB42" s="195"/>
    </row>
    <row r="43" spans="1:28" customHeight="1" ht="27" s="200" customFormat="1">
      <c r="A43" s="219" t="s">
        <v>5</v>
      </c>
      <c r="B43" s="242" t="s">
        <v>127</v>
      </c>
      <c r="C43" s="239" t="s">
        <v>113</v>
      </c>
      <c r="D43" s="240">
        <v>40293</v>
      </c>
      <c r="E43" s="195" t="s">
        <v>33</v>
      </c>
      <c r="F43" s="195"/>
      <c r="G43" s="239" t="s">
        <v>42</v>
      </c>
      <c r="H43" s="201" t="s">
        <v>51</v>
      </c>
      <c r="I43" s="196"/>
      <c r="J43" s="196"/>
      <c r="K43" s="242" t="s">
        <v>128</v>
      </c>
      <c r="L43" s="239" t="s">
        <v>37</v>
      </c>
      <c r="M43" s="241" t="s">
        <v>38</v>
      </c>
      <c r="N43" s="241" t="s">
        <v>39</v>
      </c>
      <c r="O43" s="195">
        <v>1</v>
      </c>
      <c r="P43" s="196"/>
      <c r="Q43" s="196"/>
      <c r="AB43" s="83"/>
    </row>
    <row r="44" spans="1:28" customHeight="1" ht="27" s="200" customFormat="1">
      <c r="A44" s="219" t="s">
        <v>5</v>
      </c>
      <c r="B44" s="242" t="s">
        <v>129</v>
      </c>
      <c r="C44" s="239" t="s">
        <v>113</v>
      </c>
      <c r="D44" s="240">
        <v>40459</v>
      </c>
      <c r="E44" s="195"/>
      <c r="F44" s="195" t="s">
        <v>33</v>
      </c>
      <c r="G44" s="239" t="s">
        <v>42</v>
      </c>
      <c r="H44" s="195" t="s">
        <v>67</v>
      </c>
      <c r="I44" s="196"/>
      <c r="J44" s="196"/>
      <c r="K44" s="242" t="s">
        <v>130</v>
      </c>
      <c r="L44" s="239" t="s">
        <v>80</v>
      </c>
      <c r="M44" s="241" t="s">
        <v>38</v>
      </c>
      <c r="N44" s="241" t="s">
        <v>39</v>
      </c>
      <c r="O44" s="195">
        <v>1</v>
      </c>
      <c r="P44" s="196"/>
      <c r="Q44" s="196"/>
      <c r="AB44" s="83"/>
    </row>
    <row r="45" spans="1:28" customHeight="1" ht="27" s="200" customFormat="1">
      <c r="A45" s="219" t="s">
        <v>5</v>
      </c>
      <c r="B45" s="242" t="s">
        <v>131</v>
      </c>
      <c r="C45" s="239" t="s">
        <v>113</v>
      </c>
      <c r="D45" s="240">
        <v>40409</v>
      </c>
      <c r="E45" s="195" t="s">
        <v>33</v>
      </c>
      <c r="F45" s="195"/>
      <c r="G45" s="239" t="s">
        <v>108</v>
      </c>
      <c r="H45" s="195" t="s">
        <v>67</v>
      </c>
      <c r="I45" s="196"/>
      <c r="J45" s="196"/>
      <c r="K45" s="242" t="s">
        <v>132</v>
      </c>
      <c r="L45" s="239" t="s">
        <v>111</v>
      </c>
      <c r="M45" s="241" t="s">
        <v>38</v>
      </c>
      <c r="N45" s="241" t="s">
        <v>39</v>
      </c>
      <c r="O45" s="195">
        <v>1</v>
      </c>
      <c r="P45" s="196"/>
      <c r="Q45" s="196"/>
      <c r="AB45" s="83"/>
    </row>
    <row r="46" spans="1:28" customHeight="1" ht="27" s="200" customFormat="1">
      <c r="A46" s="219" t="s">
        <v>5</v>
      </c>
      <c r="B46" s="242" t="s">
        <v>133</v>
      </c>
      <c r="C46" s="239" t="s">
        <v>113</v>
      </c>
      <c r="D46" s="240">
        <v>40486</v>
      </c>
      <c r="E46" s="195" t="s">
        <v>33</v>
      </c>
      <c r="F46" s="195"/>
      <c r="G46" s="239" t="s">
        <v>108</v>
      </c>
      <c r="H46" s="201" t="s">
        <v>103</v>
      </c>
      <c r="I46" s="196"/>
      <c r="J46" s="196"/>
      <c r="K46" s="242" t="s">
        <v>134</v>
      </c>
      <c r="L46" s="239" t="s">
        <v>111</v>
      </c>
      <c r="M46" s="241" t="s">
        <v>38</v>
      </c>
      <c r="N46" s="241" t="s">
        <v>39</v>
      </c>
      <c r="O46" s="195">
        <v>1</v>
      </c>
      <c r="P46" s="196"/>
      <c r="Q46" s="196"/>
      <c r="AB46" s="83"/>
    </row>
    <row r="47" spans="1:28" customHeight="1" ht="27" s="216" customFormat="1">
      <c r="A47" s="219" t="s">
        <v>5</v>
      </c>
      <c r="B47" s="221" t="s">
        <v>135</v>
      </c>
      <c r="C47" s="195" t="s">
        <v>136</v>
      </c>
      <c r="D47" s="194">
        <v>39884</v>
      </c>
      <c r="E47" s="195"/>
      <c r="F47" s="195" t="s">
        <v>33</v>
      </c>
      <c r="G47" s="195" t="s">
        <v>42</v>
      </c>
      <c r="H47" s="195" t="s">
        <v>137</v>
      </c>
      <c r="I47" s="195"/>
      <c r="J47" s="195"/>
      <c r="K47" s="221" t="s">
        <v>138</v>
      </c>
      <c r="L47" s="195" t="s">
        <v>37</v>
      </c>
      <c r="M47" s="195" t="s">
        <v>38</v>
      </c>
      <c r="N47" s="195" t="s">
        <v>39</v>
      </c>
      <c r="O47" s="195">
        <v>1</v>
      </c>
      <c r="P47" s="196"/>
      <c r="Q47" s="195"/>
      <c r="AB47" s="83"/>
    </row>
    <row r="48" spans="1:28" customHeight="1" ht="27" s="216" customFormat="1">
      <c r="A48" s="219" t="s">
        <v>5</v>
      </c>
      <c r="B48" s="221" t="s">
        <v>139</v>
      </c>
      <c r="C48" s="195" t="s">
        <v>136</v>
      </c>
      <c r="D48" s="194">
        <v>39845</v>
      </c>
      <c r="E48" s="195"/>
      <c r="F48" s="195" t="s">
        <v>33</v>
      </c>
      <c r="G48" s="195" t="s">
        <v>42</v>
      </c>
      <c r="H48" s="195" t="s">
        <v>92</v>
      </c>
      <c r="I48" s="195"/>
      <c r="J48" s="195"/>
      <c r="K48" s="221" t="s">
        <v>140</v>
      </c>
      <c r="L48" s="195" t="s">
        <v>37</v>
      </c>
      <c r="M48" s="195" t="s">
        <v>38</v>
      </c>
      <c r="N48" s="195" t="s">
        <v>39</v>
      </c>
      <c r="O48" s="195">
        <v>1</v>
      </c>
      <c r="P48" s="196"/>
      <c r="Q48" s="195"/>
      <c r="AB48" s="83"/>
    </row>
    <row r="49" spans="1:28" customHeight="1" ht="27" s="216" customFormat="1">
      <c r="A49" s="219" t="s">
        <v>5</v>
      </c>
      <c r="B49" s="221" t="s">
        <v>141</v>
      </c>
      <c r="C49" s="195" t="s">
        <v>136</v>
      </c>
      <c r="D49" s="194">
        <v>39875</v>
      </c>
      <c r="E49" s="195"/>
      <c r="F49" s="195" t="s">
        <v>33</v>
      </c>
      <c r="G49" s="195" t="s">
        <v>42</v>
      </c>
      <c r="H49" s="195" t="s">
        <v>142</v>
      </c>
      <c r="I49" s="195"/>
      <c r="J49" s="195"/>
      <c r="K49" s="221" t="s">
        <v>143</v>
      </c>
      <c r="L49" s="195" t="s">
        <v>37</v>
      </c>
      <c r="M49" s="195" t="s">
        <v>38</v>
      </c>
      <c r="N49" s="195" t="s">
        <v>39</v>
      </c>
      <c r="O49" s="195">
        <v>1</v>
      </c>
      <c r="P49" s="196"/>
      <c r="Q49" s="195"/>
      <c r="AB49" s="83"/>
    </row>
    <row r="50" spans="1:28" customHeight="1" ht="27" s="216" customFormat="1">
      <c r="A50" s="219" t="s">
        <v>5</v>
      </c>
      <c r="B50" s="221" t="s">
        <v>144</v>
      </c>
      <c r="C50" s="195" t="s">
        <v>136</v>
      </c>
      <c r="D50" s="194">
        <v>40163</v>
      </c>
      <c r="E50" s="195"/>
      <c r="F50" s="195" t="s">
        <v>33</v>
      </c>
      <c r="G50" s="195" t="s">
        <v>42</v>
      </c>
      <c r="H50" s="195" t="s">
        <v>103</v>
      </c>
      <c r="I50" s="195"/>
      <c r="J50" s="195"/>
      <c r="K50" s="221" t="s">
        <v>145</v>
      </c>
      <c r="L50" s="195" t="s">
        <v>80</v>
      </c>
      <c r="M50" s="195" t="s">
        <v>38</v>
      </c>
      <c r="N50" s="195" t="s">
        <v>39</v>
      </c>
      <c r="O50" s="195">
        <v>1</v>
      </c>
      <c r="P50" s="196"/>
      <c r="Q50" s="195"/>
      <c r="AB50" s="83"/>
    </row>
    <row r="51" spans="1:28" customHeight="1" ht="27" s="216" customFormat="1">
      <c r="A51" s="219" t="s">
        <v>5</v>
      </c>
      <c r="B51" s="221" t="s">
        <v>146</v>
      </c>
      <c r="C51" s="195" t="s">
        <v>136</v>
      </c>
      <c r="D51" s="194">
        <v>40140</v>
      </c>
      <c r="E51" s="195" t="s">
        <v>33</v>
      </c>
      <c r="F51" s="195"/>
      <c r="G51" s="195" t="s">
        <v>42</v>
      </c>
      <c r="H51" s="195" t="s">
        <v>103</v>
      </c>
      <c r="I51" s="195"/>
      <c r="J51" s="195"/>
      <c r="K51" s="221" t="s">
        <v>147</v>
      </c>
      <c r="L51" s="195" t="s">
        <v>80</v>
      </c>
      <c r="M51" s="195" t="s">
        <v>38</v>
      </c>
      <c r="N51" s="195" t="s">
        <v>39</v>
      </c>
      <c r="O51" s="195">
        <v>1</v>
      </c>
      <c r="P51" s="196"/>
      <c r="Q51" s="195"/>
      <c r="AB51" s="83"/>
    </row>
    <row r="52" spans="1:28" customHeight="1" ht="27" s="216" customFormat="1">
      <c r="A52" s="219" t="s">
        <v>5</v>
      </c>
      <c r="B52" s="221" t="s">
        <v>148</v>
      </c>
      <c r="C52" s="195" t="s">
        <v>136</v>
      </c>
      <c r="D52" s="194">
        <v>40135</v>
      </c>
      <c r="E52" s="195"/>
      <c r="F52" s="195" t="s">
        <v>33</v>
      </c>
      <c r="G52" s="195" t="s">
        <v>42</v>
      </c>
      <c r="H52" s="195" t="s">
        <v>92</v>
      </c>
      <c r="I52" s="195"/>
      <c r="J52" s="195"/>
      <c r="K52" s="221" t="s">
        <v>106</v>
      </c>
      <c r="L52" s="195" t="s">
        <v>80</v>
      </c>
      <c r="M52" s="195" t="s">
        <v>38</v>
      </c>
      <c r="N52" s="195" t="s">
        <v>39</v>
      </c>
      <c r="O52" s="195">
        <v>1</v>
      </c>
      <c r="P52" s="196"/>
      <c r="Q52" s="195"/>
      <c r="AB52" s="83"/>
    </row>
    <row r="53" spans="1:28" customHeight="1" ht="27" s="216" customFormat="1">
      <c r="A53" s="219" t="s">
        <v>5</v>
      </c>
      <c r="B53" s="221" t="s">
        <v>149</v>
      </c>
      <c r="C53" s="195" t="s">
        <v>136</v>
      </c>
      <c r="D53" s="194">
        <v>39950</v>
      </c>
      <c r="E53" s="195" t="s">
        <v>33</v>
      </c>
      <c r="F53" s="195"/>
      <c r="G53" s="195" t="s">
        <v>42</v>
      </c>
      <c r="H53" s="195" t="s">
        <v>103</v>
      </c>
      <c r="I53" s="195"/>
      <c r="J53" s="195"/>
      <c r="K53" s="221" t="s">
        <v>150</v>
      </c>
      <c r="L53" s="195" t="s">
        <v>80</v>
      </c>
      <c r="M53" s="195" t="s">
        <v>38</v>
      </c>
      <c r="N53" s="195" t="s">
        <v>39</v>
      </c>
      <c r="O53" s="195">
        <v>1</v>
      </c>
      <c r="P53" s="196"/>
      <c r="Q53" s="195"/>
      <c r="AB53" s="83"/>
    </row>
    <row r="54" spans="1:28" customHeight="1" ht="27" s="189" customFormat="1">
      <c r="A54" s="182" t="s">
        <v>5</v>
      </c>
      <c r="B54" s="190" t="s">
        <v>151</v>
      </c>
      <c r="C54" s="190"/>
      <c r="D54" s="182"/>
      <c r="E54" s="192"/>
      <c r="F54" s="19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AB54" s="42"/>
    </row>
    <row r="55" spans="1:28" customHeight="1" ht="27" s="200" customFormat="1">
      <c r="A55" s="197" t="s">
        <v>5</v>
      </c>
      <c r="B55" s="198" t="s">
        <v>29</v>
      </c>
      <c r="C55" s="198"/>
      <c r="D55" s="196"/>
      <c r="E55" s="195"/>
      <c r="F55" s="195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AB55" s="83"/>
    </row>
    <row r="56" spans="1:28" customHeight="1" ht="27" s="200" customFormat="1">
      <c r="A56" s="219" t="s">
        <v>5</v>
      </c>
      <c r="B56" s="242" t="s">
        <v>152</v>
      </c>
      <c r="C56" s="239">
        <v>6</v>
      </c>
      <c r="D56" s="240">
        <v>39503</v>
      </c>
      <c r="E56" s="195" t="s">
        <v>33</v>
      </c>
      <c r="F56" s="195"/>
      <c r="G56" s="239" t="s">
        <v>42</v>
      </c>
      <c r="H56" s="201" t="s">
        <v>153</v>
      </c>
      <c r="I56" s="196"/>
      <c r="J56" s="196"/>
      <c r="K56" s="242" t="s">
        <v>154</v>
      </c>
      <c r="L56" s="239" t="s">
        <v>80</v>
      </c>
      <c r="M56" s="241" t="s">
        <v>38</v>
      </c>
      <c r="N56" s="241" t="s">
        <v>39</v>
      </c>
      <c r="O56" s="195">
        <v>1</v>
      </c>
      <c r="P56" s="196"/>
      <c r="Q56" s="196"/>
      <c r="AB56" s="83"/>
    </row>
    <row r="57" spans="1:28" customHeight="1" ht="27" s="200" customFormat="1">
      <c r="A57" s="219" t="s">
        <v>5</v>
      </c>
      <c r="B57" s="242" t="s">
        <v>155</v>
      </c>
      <c r="C57" s="239">
        <v>6</v>
      </c>
      <c r="D57" s="240">
        <v>39574</v>
      </c>
      <c r="E57" s="195"/>
      <c r="F57" s="195" t="s">
        <v>33</v>
      </c>
      <c r="G57" s="239" t="s">
        <v>42</v>
      </c>
      <c r="H57" s="201" t="s">
        <v>156</v>
      </c>
      <c r="I57" s="196"/>
      <c r="J57" s="196"/>
      <c r="K57" s="242" t="s">
        <v>157</v>
      </c>
      <c r="L57" s="239" t="s">
        <v>80</v>
      </c>
      <c r="M57" s="241" t="s">
        <v>38</v>
      </c>
      <c r="N57" s="241" t="s">
        <v>39</v>
      </c>
      <c r="O57" s="195">
        <v>1</v>
      </c>
      <c r="P57" s="196"/>
      <c r="Q57" s="196"/>
      <c r="AB57" s="83"/>
    </row>
    <row r="58" spans="1:28" customHeight="1" ht="27" s="200" customFormat="1">
      <c r="A58" s="219" t="s">
        <v>5</v>
      </c>
      <c r="B58" s="242" t="s">
        <v>158</v>
      </c>
      <c r="C58" s="239">
        <v>6</v>
      </c>
      <c r="D58" s="240">
        <v>39753</v>
      </c>
      <c r="E58" s="195" t="s">
        <v>33</v>
      </c>
      <c r="F58" s="195"/>
      <c r="G58" s="239" t="s">
        <v>34</v>
      </c>
      <c r="H58" s="201" t="s">
        <v>159</v>
      </c>
      <c r="I58" s="196"/>
      <c r="J58" s="196"/>
      <c r="K58" s="242" t="s">
        <v>160</v>
      </c>
      <c r="L58" s="239" t="s">
        <v>80</v>
      </c>
      <c r="M58" s="241" t="s">
        <v>38</v>
      </c>
      <c r="N58" s="241" t="s">
        <v>39</v>
      </c>
      <c r="O58" s="195">
        <v>1</v>
      </c>
      <c r="P58" s="196"/>
      <c r="Q58" s="196"/>
      <c r="AB58" s="83"/>
    </row>
    <row r="59" spans="1:28" customHeight="1" ht="27" s="200" customFormat="1">
      <c r="A59" s="219" t="s">
        <v>5</v>
      </c>
      <c r="B59" s="242" t="s">
        <v>161</v>
      </c>
      <c r="C59" s="239">
        <v>6</v>
      </c>
      <c r="D59" s="240">
        <v>39685</v>
      </c>
      <c r="E59" s="195"/>
      <c r="F59" s="195" t="s">
        <v>33</v>
      </c>
      <c r="G59" s="239" t="s">
        <v>42</v>
      </c>
      <c r="H59" s="201" t="s">
        <v>162</v>
      </c>
      <c r="I59" s="196"/>
      <c r="J59" s="196"/>
      <c r="K59" s="242" t="s">
        <v>95</v>
      </c>
      <c r="L59" s="239" t="s">
        <v>80</v>
      </c>
      <c r="M59" s="241" t="s">
        <v>38</v>
      </c>
      <c r="N59" s="241" t="s">
        <v>39</v>
      </c>
      <c r="O59" s="195">
        <v>1</v>
      </c>
      <c r="P59" s="196"/>
      <c r="Q59" s="196"/>
      <c r="AB59" s="83"/>
    </row>
    <row r="60" spans="1:28" customHeight="1" ht="27" s="200" customFormat="1">
      <c r="A60" s="219" t="s">
        <v>5</v>
      </c>
      <c r="B60" s="242" t="s">
        <v>163</v>
      </c>
      <c r="C60" s="123">
        <v>7</v>
      </c>
      <c r="D60" s="240">
        <v>39442</v>
      </c>
      <c r="E60" s="195"/>
      <c r="F60" s="195" t="s">
        <v>33</v>
      </c>
      <c r="G60" s="239" t="s">
        <v>42</v>
      </c>
      <c r="H60" s="201" t="s">
        <v>164</v>
      </c>
      <c r="I60" s="196"/>
      <c r="J60" s="196"/>
      <c r="K60" s="242" t="s">
        <v>165</v>
      </c>
      <c r="L60" s="239" t="s">
        <v>80</v>
      </c>
      <c r="M60" s="241" t="s">
        <v>38</v>
      </c>
      <c r="N60" s="241" t="s">
        <v>39</v>
      </c>
      <c r="O60" s="195">
        <v>1</v>
      </c>
      <c r="P60" s="196"/>
      <c r="Q60" s="196"/>
      <c r="AB60" s="83"/>
    </row>
    <row r="61" spans="1:28" customHeight="1" ht="27" s="200" customFormat="1">
      <c r="A61" s="219" t="s">
        <v>5</v>
      </c>
      <c r="B61" s="242" t="s">
        <v>166</v>
      </c>
      <c r="C61" s="123">
        <v>7</v>
      </c>
      <c r="D61" s="240">
        <v>39300</v>
      </c>
      <c r="E61" s="195"/>
      <c r="F61" s="195" t="s">
        <v>33</v>
      </c>
      <c r="G61" s="239" t="s">
        <v>42</v>
      </c>
      <c r="H61" s="201" t="s">
        <v>164</v>
      </c>
      <c r="I61" s="196"/>
      <c r="J61" s="196"/>
      <c r="K61" s="242" t="s">
        <v>167</v>
      </c>
      <c r="L61" s="239" t="s">
        <v>80</v>
      </c>
      <c r="M61" s="241" t="s">
        <v>38</v>
      </c>
      <c r="N61" s="241" t="s">
        <v>39</v>
      </c>
      <c r="O61" s="195">
        <v>1</v>
      </c>
      <c r="P61" s="196"/>
      <c r="Q61" s="196"/>
      <c r="AB61" s="83"/>
    </row>
    <row r="62" spans="1:28" customHeight="1" ht="27" s="200" customFormat="1">
      <c r="A62" s="219" t="s">
        <v>5</v>
      </c>
      <c r="B62" s="242" t="s">
        <v>168</v>
      </c>
      <c r="C62" s="123">
        <v>7</v>
      </c>
      <c r="D62" s="240">
        <v>39121</v>
      </c>
      <c r="E62" s="195" t="s">
        <v>33</v>
      </c>
      <c r="F62" s="195"/>
      <c r="G62" s="239" t="s">
        <v>42</v>
      </c>
      <c r="H62" s="195" t="s">
        <v>159</v>
      </c>
      <c r="I62" s="196"/>
      <c r="J62" s="196"/>
      <c r="K62" s="242" t="s">
        <v>160</v>
      </c>
      <c r="L62" s="239" t="s">
        <v>80</v>
      </c>
      <c r="M62" s="241" t="s">
        <v>38</v>
      </c>
      <c r="N62" s="241" t="s">
        <v>39</v>
      </c>
      <c r="O62" s="195">
        <v>1</v>
      </c>
      <c r="P62" s="196"/>
      <c r="Q62" s="196"/>
      <c r="AB62" s="83"/>
    </row>
    <row r="63" spans="1:28" customHeight="1" ht="27" s="200" customFormat="1">
      <c r="A63" s="219" t="s">
        <v>5</v>
      </c>
      <c r="B63" s="242" t="s">
        <v>169</v>
      </c>
      <c r="C63" s="123">
        <v>7</v>
      </c>
      <c r="D63" s="240">
        <v>39343</v>
      </c>
      <c r="E63" s="195"/>
      <c r="F63" s="195" t="s">
        <v>33</v>
      </c>
      <c r="G63" s="239" t="s">
        <v>34</v>
      </c>
      <c r="H63" s="201" t="s">
        <v>170</v>
      </c>
      <c r="I63" s="196"/>
      <c r="J63" s="196"/>
      <c r="K63" s="242" t="s">
        <v>171</v>
      </c>
      <c r="L63" s="239" t="s">
        <v>80</v>
      </c>
      <c r="M63" s="241" t="s">
        <v>38</v>
      </c>
      <c r="N63" s="241" t="s">
        <v>39</v>
      </c>
      <c r="O63" s="195">
        <v>1</v>
      </c>
      <c r="P63" s="196"/>
      <c r="Q63" s="196"/>
      <c r="AB63" s="83"/>
    </row>
    <row r="64" spans="1:28" customHeight="1" ht="27" s="200" customFormat="1">
      <c r="A64" s="219" t="s">
        <v>5</v>
      </c>
      <c r="B64" s="243" t="s">
        <v>172</v>
      </c>
      <c r="C64" s="123">
        <v>9</v>
      </c>
      <c r="D64" s="240">
        <v>38498</v>
      </c>
      <c r="E64" s="195" t="s">
        <v>33</v>
      </c>
      <c r="F64" s="195"/>
      <c r="G64" s="239" t="s">
        <v>42</v>
      </c>
      <c r="H64" s="195" t="s">
        <v>156</v>
      </c>
      <c r="I64" s="196"/>
      <c r="J64" s="196"/>
      <c r="K64" s="242" t="s">
        <v>157</v>
      </c>
      <c r="L64" s="239" t="s">
        <v>80</v>
      </c>
      <c r="M64" s="241" t="s">
        <v>38</v>
      </c>
      <c r="N64" s="241" t="s">
        <v>39</v>
      </c>
      <c r="O64" s="195">
        <v>1</v>
      </c>
      <c r="P64" s="196"/>
      <c r="Q64" s="196"/>
      <c r="AB64" s="83"/>
    </row>
    <row r="65" spans="1:28" customHeight="1" ht="27" s="200" customFormat="1">
      <c r="A65" s="219" t="s">
        <v>5</v>
      </c>
      <c r="B65" s="243" t="s">
        <v>173</v>
      </c>
      <c r="C65" s="123">
        <v>9</v>
      </c>
      <c r="D65" s="240">
        <v>38645</v>
      </c>
      <c r="E65" s="195" t="s">
        <v>33</v>
      </c>
      <c r="F65" s="195"/>
      <c r="G65" s="239" t="s">
        <v>42</v>
      </c>
      <c r="H65" s="195" t="s">
        <v>153</v>
      </c>
      <c r="I65" s="196"/>
      <c r="J65" s="196"/>
      <c r="K65" s="242" t="s">
        <v>154</v>
      </c>
      <c r="L65" s="239" t="s">
        <v>80</v>
      </c>
      <c r="M65" s="241" t="s">
        <v>38</v>
      </c>
      <c r="N65" s="241" t="s">
        <v>39</v>
      </c>
      <c r="O65" s="195">
        <v>1</v>
      </c>
      <c r="P65" s="196"/>
      <c r="Q65" s="196"/>
      <c r="AB65" s="83"/>
    </row>
    <row r="66" spans="1:28" customHeight="1" ht="27" s="9" customFormat="1">
      <c r="A66" s="71" t="s">
        <v>5</v>
      </c>
      <c r="B66" s="270" t="s">
        <v>174</v>
      </c>
      <c r="C66" s="270"/>
      <c r="D66" s="270"/>
      <c r="E66" s="270"/>
      <c r="F66" s="270"/>
      <c r="G66" s="270"/>
      <c r="H66" s="270"/>
      <c r="I66" s="270"/>
      <c r="J66" s="270"/>
      <c r="K66" s="270"/>
      <c r="L66" s="270"/>
      <c r="M66" s="270"/>
      <c r="N66" s="270"/>
      <c r="O66" s="270"/>
      <c r="P66" s="270"/>
      <c r="Q66" s="270"/>
      <c r="AB66" s="15"/>
    </row>
    <row r="67" spans="1:28" customHeight="1" ht="27" s="2" customFormat="1">
      <c r="A67" s="57" t="s">
        <v>5</v>
      </c>
      <c r="B67" s="61" t="s">
        <v>28</v>
      </c>
      <c r="C67" s="61"/>
      <c r="D67" s="57"/>
      <c r="E67" s="57"/>
      <c r="F67" s="57"/>
      <c r="G67" s="57"/>
      <c r="H67" s="57"/>
      <c r="I67" s="57"/>
      <c r="J67" s="191"/>
      <c r="K67" s="191"/>
      <c r="L67" s="199"/>
      <c r="M67" s="199"/>
      <c r="N67" s="196"/>
      <c r="O67" s="196"/>
      <c r="P67" s="196"/>
      <c r="Q67" s="196"/>
      <c r="AB67" s="15"/>
    </row>
    <row r="68" spans="1:28" customHeight="1" ht="27" s="7" customFormat="1">
      <c r="A68" s="77" t="s">
        <v>5</v>
      </c>
      <c r="B68" s="193" t="s">
        <v>29</v>
      </c>
      <c r="C68" s="193"/>
      <c r="D68" s="71"/>
      <c r="E68" s="71"/>
      <c r="F68" s="71"/>
      <c r="G68" s="71"/>
      <c r="H68" s="71"/>
      <c r="I68" s="71"/>
      <c r="J68" s="71"/>
      <c r="K68" s="71"/>
      <c r="L68" s="196"/>
      <c r="M68" s="196"/>
      <c r="N68" s="196"/>
      <c r="O68" s="196"/>
      <c r="P68" s="196"/>
      <c r="Q68" s="196"/>
      <c r="AB68" s="15"/>
    </row>
    <row r="69" spans="1:28" customHeight="1" ht="27" s="7" customFormat="1">
      <c r="A69" s="219" t="s">
        <v>5</v>
      </c>
      <c r="B69" s="238" t="s">
        <v>175</v>
      </c>
      <c r="C69" s="219" t="s">
        <v>176</v>
      </c>
      <c r="D69" s="194">
        <v>41451</v>
      </c>
      <c r="E69" s="195" t="s">
        <v>33</v>
      </c>
      <c r="F69" s="195"/>
      <c r="G69" s="195" t="s">
        <v>42</v>
      </c>
      <c r="H69" s="195" t="s">
        <v>177</v>
      </c>
      <c r="I69" s="195"/>
      <c r="J69" s="195"/>
      <c r="K69" s="221" t="s">
        <v>178</v>
      </c>
      <c r="L69" s="195" t="s">
        <v>179</v>
      </c>
      <c r="M69" s="195" t="s">
        <v>38</v>
      </c>
      <c r="N69" s="195" t="s">
        <v>39</v>
      </c>
      <c r="O69" s="195">
        <v>1</v>
      </c>
      <c r="P69" s="195"/>
      <c r="Q69" s="196"/>
      <c r="AB69" s="15"/>
    </row>
    <row r="70" spans="1:28" customHeight="1" ht="27" s="7" customFormat="1">
      <c r="A70" s="219" t="s">
        <v>5</v>
      </c>
      <c r="B70" s="238" t="s">
        <v>180</v>
      </c>
      <c r="C70" s="219" t="s">
        <v>176</v>
      </c>
      <c r="D70" s="194">
        <v>41435</v>
      </c>
      <c r="E70" s="195"/>
      <c r="F70" s="195" t="s">
        <v>33</v>
      </c>
      <c r="G70" s="195" t="s">
        <v>42</v>
      </c>
      <c r="H70" s="195" t="s">
        <v>181</v>
      </c>
      <c r="I70" s="195"/>
      <c r="J70" s="195"/>
      <c r="K70" s="221" t="s">
        <v>182</v>
      </c>
      <c r="L70" s="195" t="s">
        <v>179</v>
      </c>
      <c r="M70" s="195" t="s">
        <v>38</v>
      </c>
      <c r="N70" s="195" t="s">
        <v>39</v>
      </c>
      <c r="O70" s="195">
        <v>1</v>
      </c>
      <c r="P70" s="195"/>
      <c r="Q70" s="196"/>
      <c r="AB70" s="15"/>
    </row>
    <row r="71" spans="1:28" customHeight="1" ht="27" s="7" customFormat="1">
      <c r="A71" s="219" t="s">
        <v>5</v>
      </c>
      <c r="B71" s="238" t="s">
        <v>183</v>
      </c>
      <c r="C71" s="219" t="s">
        <v>176</v>
      </c>
      <c r="D71" s="194">
        <v>41542</v>
      </c>
      <c r="E71" s="195" t="s">
        <v>33</v>
      </c>
      <c r="F71" s="195"/>
      <c r="G71" s="195" t="s">
        <v>42</v>
      </c>
      <c r="H71" s="195" t="s">
        <v>67</v>
      </c>
      <c r="I71" s="195"/>
      <c r="J71" s="195"/>
      <c r="K71" s="221" t="s">
        <v>184</v>
      </c>
      <c r="L71" s="195" t="s">
        <v>179</v>
      </c>
      <c r="M71" s="195" t="s">
        <v>38</v>
      </c>
      <c r="N71" s="195" t="s">
        <v>39</v>
      </c>
      <c r="O71" s="195">
        <v>1</v>
      </c>
      <c r="P71" s="195"/>
      <c r="Q71" s="196"/>
      <c r="AB71" s="15"/>
    </row>
    <row r="72" spans="1:28" customHeight="1" ht="27" s="7" customFormat="1">
      <c r="A72" s="219" t="s">
        <v>5</v>
      </c>
      <c r="B72" s="238" t="s">
        <v>185</v>
      </c>
      <c r="C72" s="219" t="s">
        <v>176</v>
      </c>
      <c r="D72" s="194">
        <v>41305</v>
      </c>
      <c r="E72" s="195"/>
      <c r="F72" s="195" t="s">
        <v>33</v>
      </c>
      <c r="G72" s="195" t="s">
        <v>42</v>
      </c>
      <c r="H72" s="195" t="s">
        <v>67</v>
      </c>
      <c r="I72" s="195"/>
      <c r="J72" s="195"/>
      <c r="K72" s="221" t="s">
        <v>186</v>
      </c>
      <c r="L72" s="195" t="s">
        <v>179</v>
      </c>
      <c r="M72" s="195" t="s">
        <v>38</v>
      </c>
      <c r="N72" s="195" t="s">
        <v>39</v>
      </c>
      <c r="O72" s="195">
        <v>1</v>
      </c>
      <c r="P72" s="195"/>
      <c r="Q72" s="196"/>
      <c r="AB72" s="15"/>
    </row>
    <row r="73" spans="1:28" customHeight="1" ht="27" s="187" customFormat="1">
      <c r="A73" s="219" t="s">
        <v>5</v>
      </c>
      <c r="B73" s="238" t="s">
        <v>187</v>
      </c>
      <c r="C73" s="219" t="s">
        <v>176</v>
      </c>
      <c r="D73" s="194">
        <v>41545</v>
      </c>
      <c r="E73" s="195"/>
      <c r="F73" s="195" t="s">
        <v>33</v>
      </c>
      <c r="G73" s="195" t="s">
        <v>42</v>
      </c>
      <c r="H73" s="195" t="s">
        <v>67</v>
      </c>
      <c r="I73" s="195"/>
      <c r="J73" s="195"/>
      <c r="K73" s="221" t="s">
        <v>44</v>
      </c>
      <c r="L73" s="195" t="s">
        <v>179</v>
      </c>
      <c r="M73" s="195" t="s">
        <v>38</v>
      </c>
      <c r="N73" s="195" t="s">
        <v>39</v>
      </c>
      <c r="O73" s="195">
        <v>1</v>
      </c>
      <c r="P73" s="195"/>
      <c r="Q73" s="196"/>
      <c r="AB73" s="42"/>
    </row>
    <row r="74" spans="1:28" customHeight="1" ht="27" s="187" customFormat="1">
      <c r="A74" s="219" t="s">
        <v>5</v>
      </c>
      <c r="B74" s="238" t="s">
        <v>188</v>
      </c>
      <c r="C74" s="219" t="s">
        <v>176</v>
      </c>
      <c r="D74" s="194">
        <v>41470</v>
      </c>
      <c r="E74" s="195" t="s">
        <v>33</v>
      </c>
      <c r="F74" s="195"/>
      <c r="G74" s="195" t="s">
        <v>42</v>
      </c>
      <c r="H74" s="195" t="s">
        <v>177</v>
      </c>
      <c r="I74" s="195"/>
      <c r="J74" s="195"/>
      <c r="K74" s="221" t="s">
        <v>189</v>
      </c>
      <c r="L74" s="195" t="s">
        <v>179</v>
      </c>
      <c r="M74" s="195" t="s">
        <v>38</v>
      </c>
      <c r="N74" s="195" t="s">
        <v>39</v>
      </c>
      <c r="O74" s="195">
        <v>1</v>
      </c>
      <c r="P74" s="195"/>
      <c r="Q74" s="196"/>
      <c r="AB74" s="42"/>
    </row>
    <row r="75" spans="1:28" customHeight="1" ht="27" s="187" customFormat="1">
      <c r="A75" s="219" t="s">
        <v>5</v>
      </c>
      <c r="B75" s="238" t="s">
        <v>190</v>
      </c>
      <c r="C75" s="219" t="s">
        <v>176</v>
      </c>
      <c r="D75" s="194">
        <v>41341</v>
      </c>
      <c r="E75" s="195" t="s">
        <v>33</v>
      </c>
      <c r="F75" s="195"/>
      <c r="G75" s="195" t="s">
        <v>34</v>
      </c>
      <c r="H75" s="195" t="s">
        <v>63</v>
      </c>
      <c r="I75" s="195"/>
      <c r="J75" s="195"/>
      <c r="K75" s="221" t="s">
        <v>191</v>
      </c>
      <c r="L75" s="195" t="s">
        <v>179</v>
      </c>
      <c r="M75" s="195" t="s">
        <v>38</v>
      </c>
      <c r="N75" s="195" t="s">
        <v>39</v>
      </c>
      <c r="O75" s="195">
        <v>1</v>
      </c>
      <c r="P75" s="195"/>
      <c r="Q75" s="196"/>
      <c r="AB75" s="42"/>
    </row>
    <row r="76" spans="1:28" customHeight="1" ht="27" s="187" customFormat="1">
      <c r="A76" s="219" t="s">
        <v>5</v>
      </c>
      <c r="B76" s="238" t="s">
        <v>192</v>
      </c>
      <c r="C76" s="219" t="s">
        <v>176</v>
      </c>
      <c r="D76" s="194">
        <v>41629</v>
      </c>
      <c r="E76" s="195"/>
      <c r="F76" s="195" t="s">
        <v>33</v>
      </c>
      <c r="G76" s="195" t="s">
        <v>42</v>
      </c>
      <c r="H76" s="195" t="s">
        <v>51</v>
      </c>
      <c r="I76" s="195"/>
      <c r="J76" s="195"/>
      <c r="K76" s="221" t="s">
        <v>128</v>
      </c>
      <c r="L76" s="195" t="s">
        <v>179</v>
      </c>
      <c r="M76" s="195" t="s">
        <v>38</v>
      </c>
      <c r="N76" s="195" t="s">
        <v>39</v>
      </c>
      <c r="O76" s="195">
        <v>1</v>
      </c>
      <c r="P76" s="195"/>
      <c r="Q76" s="196"/>
      <c r="AB76" s="42"/>
    </row>
    <row r="77" spans="1:28" customHeight="1" ht="23.25" s="7" customFormat="1">
      <c r="A77" s="197" t="s">
        <v>5</v>
      </c>
      <c r="B77" s="198" t="s">
        <v>193</v>
      </c>
      <c r="C77" s="198"/>
      <c r="D77" s="196"/>
      <c r="E77" s="196"/>
      <c r="F77" s="196"/>
      <c r="G77" s="196"/>
      <c r="H77" s="196"/>
      <c r="I77" s="196"/>
      <c r="J77" s="196"/>
      <c r="K77" s="244"/>
      <c r="L77" s="196"/>
      <c r="M77" s="196"/>
      <c r="N77" s="196"/>
      <c r="O77" s="195"/>
      <c r="P77" s="195"/>
      <c r="Q77" s="196"/>
      <c r="AB77" s="15"/>
    </row>
    <row r="78" spans="1:28" customHeight="1" ht="48" s="7" customFormat="1">
      <c r="A78" s="219" t="s">
        <v>5</v>
      </c>
      <c r="B78" s="238" t="s">
        <v>194</v>
      </c>
      <c r="C78" s="219" t="s">
        <v>176</v>
      </c>
      <c r="D78" s="194">
        <v>41499</v>
      </c>
      <c r="E78" s="195" t="s">
        <v>33</v>
      </c>
      <c r="F78" s="195"/>
      <c r="G78" s="195" t="s">
        <v>42</v>
      </c>
      <c r="H78" s="195" t="s">
        <v>59</v>
      </c>
      <c r="I78" s="195"/>
      <c r="J78" s="195"/>
      <c r="K78" s="221" t="s">
        <v>195</v>
      </c>
      <c r="L78" s="195" t="s">
        <v>179</v>
      </c>
      <c r="M78" s="195" t="s">
        <v>38</v>
      </c>
      <c r="N78" s="195" t="s">
        <v>39</v>
      </c>
      <c r="O78" s="195"/>
      <c r="P78" s="195">
        <v>1</v>
      </c>
      <c r="Q78" s="195" t="s">
        <v>196</v>
      </c>
      <c r="AB78" s="15"/>
    </row>
    <row r="79" spans="1:28" customHeight="1" ht="15.75">
      <c r="A79" s="269" t="s">
        <v>5</v>
      </c>
      <c r="B79" s="269"/>
      <c r="C79" s="269"/>
      <c r="D79" s="269"/>
      <c r="E79" s="269"/>
      <c r="F79" s="269"/>
      <c r="G79" s="269"/>
      <c r="H79" s="269"/>
      <c r="I79" s="269"/>
      <c r="J79" s="269"/>
      <c r="K79" s="269"/>
      <c r="L79" s="269"/>
      <c r="M79" s="269"/>
      <c r="N79" s="269"/>
      <c r="O79" s="269"/>
      <c r="P79" s="269"/>
      <c r="Q79" s="269"/>
      <c r="AB79" s="301"/>
    </row>
    <row r="80" spans="1:28" customHeight="1" ht="15.75" s="202" customFormat="1">
      <c r="A80" s="202" t="s">
        <v>5</v>
      </c>
      <c r="B80" s="228"/>
      <c r="C80" s="228"/>
      <c r="D80" s="228"/>
      <c r="E80" s="228"/>
      <c r="F80" s="228"/>
      <c r="G80" s="228"/>
      <c r="H80" s="228"/>
      <c r="I80" s="228"/>
      <c r="N80" s="229" t="s">
        <v>197</v>
      </c>
      <c r="AB80" s="302"/>
    </row>
    <row r="81" spans="1:28" customHeight="1" ht="17.25" s="230" customFormat="1">
      <c r="A81" s="230" t="s">
        <v>5</v>
      </c>
      <c r="B81" s="232" t="s">
        <v>198</v>
      </c>
      <c r="C81" s="232"/>
      <c r="D81" s="232"/>
      <c r="E81" s="232"/>
      <c r="F81" s="231"/>
      <c r="G81" s="231"/>
      <c r="H81" s="232" t="s">
        <v>199</v>
      </c>
      <c r="I81" s="232"/>
      <c r="J81" s="232"/>
      <c r="K81" s="232"/>
      <c r="L81" s="232"/>
      <c r="M81" s="232"/>
      <c r="N81" s="233" t="s">
        <v>200</v>
      </c>
      <c r="O81" s="234"/>
      <c r="AB81" s="219"/>
    </row>
    <row r="82" spans="1:28" customHeight="1" ht="15.75" s="202" customFormat="1">
      <c r="A82" s="202" t="s">
        <v>5</v>
      </c>
      <c r="B82" s="133" t="s">
        <v>201</v>
      </c>
      <c r="C82" s="133"/>
      <c r="D82" s="133"/>
      <c r="E82" s="133"/>
      <c r="G82" s="235"/>
      <c r="H82" s="133" t="s">
        <v>201</v>
      </c>
      <c r="I82" s="133"/>
      <c r="J82" s="133"/>
      <c r="K82" s="133"/>
      <c r="L82" s="236"/>
      <c r="M82" s="236"/>
      <c r="N82" s="236" t="s">
        <v>202</v>
      </c>
      <c r="O82" s="235"/>
      <c r="AB82" s="302"/>
    </row>
    <row r="83" spans="1:28" customHeight="1" ht="15" s="202" customFormat="1">
      <c r="A83" s="202" t="s">
        <v>5</v>
      </c>
      <c r="AB83" s="302"/>
    </row>
    <row r="84" spans="1:28" customHeight="1" ht="15" s="202" customFormat="1">
      <c r="A84" s="202" t="s">
        <v>5</v>
      </c>
      <c r="AB84" s="302"/>
    </row>
    <row r="85" spans="1:28" customHeight="1" ht="15" s="202" customFormat="1">
      <c r="A85" s="202" t="s">
        <v>5</v>
      </c>
      <c r="AB85" s="302"/>
    </row>
    <row r="86" spans="1:28" customHeight="1" ht="15" s="202" customFormat="1">
      <c r="A86" s="202" t="s">
        <v>5</v>
      </c>
      <c r="AB86" s="302"/>
    </row>
    <row r="87" spans="1:28" customHeight="1" ht="15.75" s="202" customFormat="1">
      <c r="A87" s="237" t="s">
        <v>5</v>
      </c>
      <c r="B87" s="237"/>
      <c r="C87" s="237"/>
      <c r="D87" s="237"/>
      <c r="E87" s="237"/>
      <c r="G87" s="237"/>
      <c r="H87" s="237"/>
      <c r="I87" s="237"/>
      <c r="J87" s="237"/>
      <c r="K87" s="237"/>
      <c r="L87" s="237"/>
      <c r="M87" s="237"/>
      <c r="N87" s="237" t="s">
        <v>203</v>
      </c>
      <c r="AB87" s="302"/>
    </row>
    <row r="88" spans="1:28" customHeight="1" ht="15" s="202" customFormat="1">
      <c r="A88" s="202" t="s">
        <v>5</v>
      </c>
      <c r="AB88" s="302"/>
    </row>
    <row r="89" spans="1:28" customHeight="1" ht="15" s="202" customFormat="1">
      <c r="A89" s="202" t="s">
        <v>5</v>
      </c>
      <c r="AB89" s="302"/>
    </row>
    <row r="90" spans="1:28" customHeight="1" ht="15" s="202" customFormat="1">
      <c r="A90" s="202" t="s">
        <v>5</v>
      </c>
      <c r="AB90" s="302"/>
    </row>
    <row r="91" spans="1:28" customHeight="1" ht="15" s="202" customFormat="1">
      <c r="A91" s="202" t="s">
        <v>5</v>
      </c>
      <c r="AB91" s="302"/>
    </row>
    <row r="92" spans="1:28" customHeight="1" ht="15" s="202" customFormat="1">
      <c r="A92" s="202" t="s">
        <v>5</v>
      </c>
      <c r="AB92" s="30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E6:F7"/>
    <mergeCell ref="H7:H8"/>
    <mergeCell ref="B6:B8"/>
    <mergeCell ref="C6:C8"/>
    <mergeCell ref="D6:D8"/>
    <mergeCell ref="A79:Q79"/>
    <mergeCell ref="B66:Q66"/>
    <mergeCell ref="A1:D1"/>
    <mergeCell ref="A2:F2"/>
    <mergeCell ref="B10:Q10"/>
    <mergeCell ref="A87:D87"/>
    <mergeCell ref="G87:J87"/>
    <mergeCell ref="B81:E81"/>
    <mergeCell ref="H81:K81"/>
    <mergeCell ref="B82:E82"/>
    <mergeCell ref="H82:K82"/>
    <mergeCell ref="B80:H80"/>
    <mergeCell ref="A4:Q4"/>
    <mergeCell ref="A3:Q3"/>
    <mergeCell ref="Q6:Q8"/>
    <mergeCell ref="O6:P7"/>
    <mergeCell ref="H6:J6"/>
    <mergeCell ref="K6:K8"/>
    <mergeCell ref="I7:J7"/>
    <mergeCell ref="A6:A8"/>
    <mergeCell ref="L6:N7"/>
    <mergeCell ref="G6:G8"/>
  </mergeCells>
  <printOptions gridLines="false" gridLinesSet="true"/>
  <pageMargins left="0.2755905511811024" right="0.2362204724409449" top="0.3543307086614174" bottom="0.2362204724409449" header="0.3149606299212598" footer="0.1968503937007874"/>
  <pageSetup paperSize="9" orientation="landscape" scale="8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29"/>
  <sheetViews>
    <sheetView tabSelected="0" workbookViewId="0" showGridLines="true" showRowColHeaders="1">
      <selection activeCell="F7" sqref="F7"/>
    </sheetView>
  </sheetViews>
  <sheetFormatPr customHeight="true" defaultRowHeight="15" defaultColWidth="9" outlineLevelRow="0" outlineLevelCol="0"/>
  <cols>
    <col min="1" max="1" width="6" customWidth="true" style="11"/>
    <col min="2" max="2" width="28.25" customWidth="true" style="11"/>
    <col min="3" max="3" width="8.625" customWidth="true" style="11"/>
    <col min="4" max="4" width="8.625" customWidth="true" style="11"/>
    <col min="5" max="5" width="8.625" customWidth="true" style="11"/>
    <col min="6" max="6" width="8.625" customWidth="true" style="11"/>
    <col min="7" max="7" width="8.625" customWidth="true" style="11"/>
    <col min="8" max="8" width="8.625" customWidth="true" style="11"/>
    <col min="9" max="9" width="8.625" customWidth="true" style="11"/>
    <col min="10" max="10" width="8.625" customWidth="true" style="11"/>
    <col min="11" max="11" width="8.625" customWidth="true" style="11"/>
  </cols>
  <sheetData>
    <row r="1" spans="1:17" customHeight="1" ht="15">
      <c r="A1" s="6" t="s">
        <v>204</v>
      </c>
      <c r="B1" s="6"/>
      <c r="C1" s="6"/>
      <c r="G1" s="276"/>
      <c r="H1" s="276"/>
      <c r="J1" s="276" t="s">
        <v>205</v>
      </c>
      <c r="K1" s="276"/>
    </row>
    <row r="2" spans="1:17" customHeight="1" ht="15.75">
      <c r="A2" s="275" t="s">
        <v>2</v>
      </c>
      <c r="B2" s="275"/>
      <c r="C2" s="275"/>
      <c r="D2" s="275"/>
    </row>
    <row r="3" spans="1:17" customHeight="1" ht="18.75">
      <c r="A3" s="25" t="s">
        <v>206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7" customHeight="1" ht="23.25">
      <c r="A4" s="273" t="s">
        <v>207</v>
      </c>
      <c r="B4" s="273"/>
      <c r="C4" s="273"/>
      <c r="D4" s="273"/>
      <c r="E4" s="273"/>
      <c r="F4" s="273"/>
      <c r="G4" s="273"/>
      <c r="H4" s="273"/>
      <c r="I4" s="273"/>
      <c r="J4" s="273"/>
      <c r="K4" s="273"/>
      <c r="L4" s="273"/>
    </row>
    <row r="6" spans="1:17" customHeight="1" ht="43.5" s="58" customFormat="1">
      <c r="A6" s="15" t="s">
        <v>208</v>
      </c>
      <c r="B6" s="15" t="s">
        <v>209</v>
      </c>
      <c r="C6" s="15" t="s">
        <v>210</v>
      </c>
      <c r="D6" s="15"/>
      <c r="E6" s="15"/>
      <c r="F6" s="15" t="s">
        <v>211</v>
      </c>
      <c r="G6" s="15"/>
      <c r="H6" s="15"/>
      <c r="I6" s="15" t="s">
        <v>212</v>
      </c>
      <c r="J6" s="15"/>
      <c r="K6" s="15"/>
      <c r="L6" s="277" t="s">
        <v>213</v>
      </c>
    </row>
    <row r="7" spans="1:17" customHeight="1" ht="40.5" s="58" customFormat="1">
      <c r="A7" s="15"/>
      <c r="B7" s="15"/>
      <c r="C7" s="15" t="s">
        <v>214</v>
      </c>
      <c r="D7" s="15" t="s">
        <v>215</v>
      </c>
      <c r="E7" s="15"/>
      <c r="F7" s="22" t="s">
        <v>216</v>
      </c>
      <c r="G7" s="274" t="s">
        <v>215</v>
      </c>
      <c r="H7" s="274"/>
      <c r="I7" s="22" t="s">
        <v>216</v>
      </c>
      <c r="J7" s="274" t="s">
        <v>215</v>
      </c>
      <c r="K7" s="274"/>
      <c r="L7" s="277"/>
    </row>
    <row r="8" spans="1:17" customHeight="1" ht="18" s="58" customFormat="1">
      <c r="A8" s="15"/>
      <c r="B8" s="15"/>
      <c r="C8" s="15"/>
      <c r="D8" s="43" t="s">
        <v>217</v>
      </c>
      <c r="E8" s="43" t="s">
        <v>218</v>
      </c>
      <c r="F8" s="22"/>
      <c r="G8" s="43" t="s">
        <v>217</v>
      </c>
      <c r="H8" s="43" t="s">
        <v>218</v>
      </c>
      <c r="I8" s="22"/>
      <c r="J8" s="43" t="s">
        <v>217</v>
      </c>
      <c r="K8" s="43" t="s">
        <v>218</v>
      </c>
      <c r="L8" s="277"/>
    </row>
    <row r="9" spans="1:17" customHeight="1" ht="37.5" s="58" customFormat="1">
      <c r="A9" s="59" t="s">
        <v>219</v>
      </c>
      <c r="B9" s="60" t="s">
        <v>220</v>
      </c>
      <c r="C9" s="181" t="str">
        <f>C10+C15</f>
        <v>0</v>
      </c>
      <c r="D9" s="181" t="str">
        <f>D10+D15</f>
        <v>0</v>
      </c>
      <c r="E9" s="181" t="str">
        <f>E10+E15</f>
        <v>0</v>
      </c>
      <c r="F9" s="181" t="str">
        <f>F10+F15</f>
        <v>0</v>
      </c>
      <c r="G9" s="181" t="str">
        <f>G10+G15</f>
        <v>0</v>
      </c>
      <c r="H9" s="181" t="str">
        <f>H10+H15</f>
        <v>0</v>
      </c>
      <c r="I9" s="181" t="str">
        <f>I10+I15</f>
        <v>0</v>
      </c>
      <c r="J9" s="181" t="str">
        <f>J10+J15</f>
        <v>0</v>
      </c>
      <c r="K9" s="181" t="str">
        <f>K10+K15</f>
        <v>0</v>
      </c>
      <c r="L9" s="181" t="str">
        <f>L10+L15</f>
        <v>0</v>
      </c>
      <c r="N9" s="189" t="s">
        <v>221</v>
      </c>
      <c r="O9" s="189"/>
      <c r="P9" s="189"/>
      <c r="Q9" s="189"/>
    </row>
    <row r="10" spans="1:17" customHeight="1" ht="15.75" s="58" customFormat="1">
      <c r="A10" s="57" t="s">
        <v>222</v>
      </c>
      <c r="B10" s="61" t="s">
        <v>28</v>
      </c>
      <c r="C10" s="182" t="str">
        <f>C11+C12+C13+C14</f>
        <v>0</v>
      </c>
      <c r="D10" s="182" t="str">
        <f>D11+D12+D13+D14</f>
        <v>0</v>
      </c>
      <c r="E10" s="182" t="str">
        <f>E11+E12+E13+E14</f>
        <v>0</v>
      </c>
      <c r="F10" s="182" t="str">
        <f>F11+F12+F13+F14</f>
        <v>0</v>
      </c>
      <c r="G10" s="182" t="str">
        <f>G11+G12+G13+G14</f>
        <v>0</v>
      </c>
      <c r="H10" s="182" t="str">
        <f>H11+H12+H13+H14</f>
        <v>0</v>
      </c>
      <c r="I10" s="182" t="str">
        <f>I11+I12+I13+I14</f>
        <v>0</v>
      </c>
      <c r="J10" s="182" t="str">
        <f>J11+J12+J13+J14</f>
        <v>0</v>
      </c>
      <c r="K10" s="182" t="str">
        <f>K11+K12+K13+K14</f>
        <v>0</v>
      </c>
      <c r="L10" s="182" t="str">
        <f>L11+L12+L13+L14</f>
        <v>0</v>
      </c>
    </row>
    <row r="11" spans="1:17" customHeight="1" ht="15" s="64" customFormat="1">
      <c r="A11" s="62">
        <v>1</v>
      </c>
      <c r="B11" s="63" t="s">
        <v>223</v>
      </c>
      <c r="C11" s="183" t="str">
        <f>D11</f>
        <v>0</v>
      </c>
      <c r="D11" s="176">
        <v>60</v>
      </c>
      <c r="E11" s="176"/>
      <c r="F11" s="183" t="str">
        <f>G11</f>
        <v>0</v>
      </c>
      <c r="G11" s="177">
        <v>9</v>
      </c>
      <c r="H11" s="177"/>
      <c r="I11" s="183"/>
      <c r="J11" s="183"/>
      <c r="K11" s="183"/>
      <c r="L11" s="177"/>
    </row>
    <row r="12" spans="1:17" customHeight="1" ht="15" s="67" customFormat="1">
      <c r="A12" s="65">
        <v>2</v>
      </c>
      <c r="B12" s="66" t="s">
        <v>224</v>
      </c>
      <c r="C12" s="183" t="str">
        <f>D12</f>
        <v>0</v>
      </c>
      <c r="D12" s="178">
        <v>64</v>
      </c>
      <c r="E12" s="178"/>
      <c r="F12" s="183" t="str">
        <f>G12</f>
        <v>0</v>
      </c>
      <c r="G12" s="178">
        <v>13</v>
      </c>
      <c r="H12" s="178"/>
      <c r="I12" s="185"/>
      <c r="J12" s="185"/>
      <c r="K12" s="185"/>
      <c r="L12" s="178"/>
    </row>
    <row r="13" spans="1:17" customHeight="1" ht="15" s="68" customFormat="1">
      <c r="A13" s="65">
        <v>3</v>
      </c>
      <c r="B13" s="66" t="s">
        <v>225</v>
      </c>
      <c r="C13" s="183" t="str">
        <f>D13</f>
        <v>0</v>
      </c>
      <c r="D13" s="178">
        <v>45</v>
      </c>
      <c r="E13" s="178"/>
      <c r="F13" s="183" t="str">
        <f>G13</f>
        <v>0</v>
      </c>
      <c r="G13" s="179">
        <v>10</v>
      </c>
      <c r="H13" s="179"/>
      <c r="I13" s="185"/>
      <c r="J13" s="185"/>
      <c r="K13" s="185"/>
      <c r="L13" s="179"/>
    </row>
    <row r="14" spans="1:17" customHeight="1" ht="15" s="69" customFormat="1">
      <c r="A14" s="65">
        <v>4</v>
      </c>
      <c r="B14" s="66" t="s">
        <v>226</v>
      </c>
      <c r="C14" s="183" t="str">
        <f>D14</f>
        <v>0</v>
      </c>
      <c r="D14" s="178">
        <v>35</v>
      </c>
      <c r="E14" s="178"/>
      <c r="F14" s="183" t="str">
        <f>G14</f>
        <v>0</v>
      </c>
      <c r="G14" s="179">
        <v>11</v>
      </c>
      <c r="H14" s="179"/>
      <c r="I14" s="185"/>
      <c r="J14" s="185"/>
      <c r="K14" s="185"/>
      <c r="L14" s="179"/>
    </row>
    <row r="15" spans="1:17" customHeight="1" ht="14.25" s="73" customFormat="1">
      <c r="A15" s="71" t="s">
        <v>227</v>
      </c>
      <c r="B15" s="72" t="s">
        <v>151</v>
      </c>
      <c r="C15" s="182" t="str">
        <f>C16+C17+C18</f>
        <v>0</v>
      </c>
      <c r="D15" s="182" t="str">
        <f>D16+D17+D18</f>
        <v>0</v>
      </c>
      <c r="E15" s="182" t="str">
        <f>E16+E17+E18</f>
        <v>0</v>
      </c>
      <c r="F15" s="182" t="str">
        <f>F16+F17+F18</f>
        <v>0</v>
      </c>
      <c r="G15" s="182" t="str">
        <f>G16+G17+G18</f>
        <v>0</v>
      </c>
      <c r="H15" s="182" t="str">
        <f>H16+H17+H18</f>
        <v>0</v>
      </c>
      <c r="I15" s="182" t="str">
        <f>I16+I17+I18</f>
        <v>0</v>
      </c>
      <c r="J15" s="182" t="str">
        <f>J16+J17+J18</f>
        <v>0</v>
      </c>
      <c r="K15" s="182" t="str">
        <f>K16+K17+K18</f>
        <v>0</v>
      </c>
      <c r="L15" s="182" t="str">
        <f>L16+L17+L18</f>
        <v>0</v>
      </c>
    </row>
    <row r="16" spans="1:17" customHeight="1" ht="15" s="73" customFormat="1">
      <c r="A16" s="62">
        <v>1</v>
      </c>
      <c r="B16" s="63" t="s">
        <v>228</v>
      </c>
      <c r="C16" s="183" t="str">
        <f>E16</f>
        <v>0</v>
      </c>
      <c r="D16" s="176"/>
      <c r="E16" s="176">
        <v>36</v>
      </c>
      <c r="F16" s="183" t="str">
        <f>H16</f>
        <v>0</v>
      </c>
      <c r="G16" s="176"/>
      <c r="H16" s="176">
        <v>4</v>
      </c>
      <c r="I16" s="183"/>
      <c r="J16" s="183"/>
      <c r="K16" s="183"/>
      <c r="L16" s="176"/>
    </row>
    <row r="17" spans="1:17" customHeight="1" ht="15" s="73" customFormat="1">
      <c r="A17" s="65">
        <v>2</v>
      </c>
      <c r="B17" s="66" t="s">
        <v>229</v>
      </c>
      <c r="C17" s="183" t="str">
        <f>E17</f>
        <v>0</v>
      </c>
      <c r="D17" s="179"/>
      <c r="E17" s="179">
        <v>35</v>
      </c>
      <c r="F17" s="183" t="str">
        <f>H17</f>
        <v>0</v>
      </c>
      <c r="G17" s="179"/>
      <c r="H17" s="179">
        <v>4</v>
      </c>
      <c r="I17" s="185"/>
      <c r="J17" s="185"/>
      <c r="K17" s="185"/>
      <c r="L17" s="179"/>
    </row>
    <row r="18" spans="1:17" customHeight="1" ht="15" s="73" customFormat="1">
      <c r="A18" s="65">
        <v>3</v>
      </c>
      <c r="B18" s="66" t="s">
        <v>230</v>
      </c>
      <c r="C18" s="183" t="str">
        <f>E18</f>
        <v>0</v>
      </c>
      <c r="D18" s="179"/>
      <c r="E18" s="179">
        <v>35</v>
      </c>
      <c r="F18" s="183" t="str">
        <f>H18</f>
        <v>0</v>
      </c>
      <c r="G18" s="179"/>
      <c r="H18" s="179"/>
      <c r="I18" s="185"/>
      <c r="J18" s="185"/>
      <c r="K18" s="185"/>
      <c r="L18" s="179"/>
    </row>
    <row r="19" spans="1:17" customHeight="1" ht="31.5" s="73" customFormat="1">
      <c r="A19" s="59" t="s">
        <v>231</v>
      </c>
      <c r="B19" s="72" t="s">
        <v>232</v>
      </c>
      <c r="C19" s="184" t="str">
        <f>C20+C21</f>
        <v>0</v>
      </c>
      <c r="D19" s="184" t="str">
        <f>D20+D21</f>
        <v>0</v>
      </c>
      <c r="E19" s="184" t="str">
        <f>E20+E21</f>
        <v>0</v>
      </c>
      <c r="F19" s="184" t="str">
        <f>F20+F21</f>
        <v>0</v>
      </c>
      <c r="G19" s="184" t="str">
        <f>G20+G21</f>
        <v>0</v>
      </c>
      <c r="H19" s="184" t="str">
        <f>H20+H21</f>
        <v>0</v>
      </c>
      <c r="I19" s="184" t="str">
        <f>I20+I21</f>
        <v>0</v>
      </c>
      <c r="J19" s="184" t="str">
        <f>J20+J21</f>
        <v>0</v>
      </c>
      <c r="K19" s="184" t="str">
        <f>K20+K21</f>
        <v>0</v>
      </c>
      <c r="L19" s="184" t="str">
        <f>L20+L21</f>
        <v>0</v>
      </c>
    </row>
    <row r="20" spans="1:17" customHeight="1" ht="15" s="73" customFormat="1">
      <c r="A20" s="62">
        <v>1</v>
      </c>
      <c r="B20" s="63" t="s">
        <v>223</v>
      </c>
      <c r="C20" s="183" t="str">
        <f>D20+E20</f>
        <v>0</v>
      </c>
      <c r="D20" s="176">
        <v>59</v>
      </c>
      <c r="E20" s="176"/>
      <c r="F20" s="183" t="str">
        <f>G20+H20</f>
        <v>0</v>
      </c>
      <c r="G20" s="176">
        <v>5</v>
      </c>
      <c r="H20" s="176"/>
      <c r="I20" s="183"/>
      <c r="J20" s="183"/>
      <c r="K20" s="183"/>
      <c r="L20" s="176"/>
    </row>
    <row r="21" spans="1:17" customHeight="1" ht="15" s="73" customFormat="1">
      <c r="A21" s="70">
        <v>2</v>
      </c>
      <c r="B21" s="74" t="s">
        <v>233</v>
      </c>
      <c r="C21" s="183" t="str">
        <f>D21+E21</f>
        <v>0</v>
      </c>
      <c r="D21" s="180"/>
      <c r="E21" s="180">
        <v>37</v>
      </c>
      <c r="F21" s="183" t="str">
        <f>G21+H21</f>
        <v>0</v>
      </c>
      <c r="G21" s="75"/>
      <c r="H21" s="75">
        <v>4</v>
      </c>
      <c r="I21" s="186"/>
      <c r="J21" s="186"/>
      <c r="K21" s="186"/>
      <c r="L21" s="75"/>
    </row>
    <row r="22" spans="1:17" customHeight="1" ht="15" s="73" customFormat="1">
      <c r="A22" s="76"/>
      <c r="B22" s="77" t="s">
        <v>234</v>
      </c>
      <c r="C22" s="182" t="str">
        <f>C9+C19</f>
        <v>0</v>
      </c>
      <c r="D22" s="182" t="str">
        <f>D9+D19</f>
        <v>0</v>
      </c>
      <c r="E22" s="182" t="str">
        <f>E9+E19</f>
        <v>0</v>
      </c>
      <c r="F22" s="182" t="str">
        <f>F9+F19</f>
        <v>0</v>
      </c>
      <c r="G22" s="182" t="str">
        <f>G9+G19</f>
        <v>0</v>
      </c>
      <c r="H22" s="182" t="str">
        <f>H9+H19</f>
        <v>0</v>
      </c>
      <c r="I22" s="182" t="str">
        <f>I9+I19</f>
        <v>0</v>
      </c>
      <c r="J22" s="182" t="str">
        <f>J9+J19</f>
        <v>0</v>
      </c>
      <c r="K22" s="182" t="str">
        <f>K9+K19</f>
        <v>0</v>
      </c>
      <c r="L22" s="182" t="str">
        <f>L9+L19</f>
        <v>0</v>
      </c>
    </row>
    <row r="23" spans="1:17" customHeight="1" ht="16.5">
      <c r="B23" s="78"/>
      <c r="F23" s="254"/>
      <c r="G23" s="272" t="s">
        <v>235</v>
      </c>
      <c r="H23" s="272"/>
      <c r="I23" s="272"/>
      <c r="J23" s="272"/>
      <c r="K23" s="272"/>
      <c r="L23" s="254"/>
    </row>
    <row r="24" spans="1:17" customHeight="1" ht="23.25">
      <c r="A24" s="79"/>
      <c r="B24" s="80" t="s">
        <v>198</v>
      </c>
      <c r="C24" s="12" t="s">
        <v>199</v>
      </c>
      <c r="D24" s="12"/>
      <c r="E24" s="58"/>
      <c r="F24" s="12"/>
      <c r="G24" s="19" t="s">
        <v>200</v>
      </c>
      <c r="H24" s="19"/>
      <c r="I24" s="19"/>
      <c r="J24" s="19"/>
      <c r="K24" s="19"/>
    </row>
    <row r="25" spans="1:17" customHeight="1" ht="19.5">
      <c r="B25" s="13" t="s">
        <v>201</v>
      </c>
      <c r="C25" s="13" t="s">
        <v>201</v>
      </c>
      <c r="G25" s="271" t="s">
        <v>202</v>
      </c>
      <c r="H25" s="271"/>
      <c r="I25" s="271"/>
      <c r="J25" s="271"/>
      <c r="K25" s="271"/>
    </row>
    <row r="26" spans="1:17" customHeight="1" ht="15.75">
      <c r="B26" s="271"/>
      <c r="C26" s="271"/>
      <c r="D26" s="271"/>
    </row>
    <row r="29" spans="1:17" customHeight="1" ht="15.75">
      <c r="A29" s="5"/>
      <c r="B29" s="5"/>
      <c r="C29" s="5"/>
      <c r="D29" s="81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N9:Q9"/>
    <mergeCell ref="G1:H1"/>
    <mergeCell ref="F6:H6"/>
    <mergeCell ref="J1:K1"/>
    <mergeCell ref="I6:K6"/>
    <mergeCell ref="I7:I8"/>
    <mergeCell ref="J7:K7"/>
    <mergeCell ref="L6:L8"/>
    <mergeCell ref="B26:D26"/>
    <mergeCell ref="A29:C29"/>
    <mergeCell ref="A1:C1"/>
    <mergeCell ref="A2:D2"/>
    <mergeCell ref="A6:A8"/>
    <mergeCell ref="B6:B8"/>
    <mergeCell ref="G24:K24"/>
    <mergeCell ref="G25:K25"/>
    <mergeCell ref="G23:K23"/>
    <mergeCell ref="A4:L4"/>
    <mergeCell ref="A3:L3"/>
    <mergeCell ref="G7:H7"/>
    <mergeCell ref="C6:E6"/>
    <mergeCell ref="D7:E7"/>
    <mergeCell ref="C7:C8"/>
    <mergeCell ref="F7:F8"/>
  </mergeCells>
  <printOptions gridLines="false" gridLinesSet="true"/>
  <pageMargins left="0.76" right="0.22" top="0.53" bottom="0.2" header="0.2" footer="0.2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28"/>
  <sheetViews>
    <sheetView tabSelected="0" workbookViewId="0" showGridLines="true" showRowColHeaders="1">
      <selection activeCell="F7" sqref="F7"/>
    </sheetView>
  </sheetViews>
  <sheetFormatPr customHeight="true" defaultRowHeight="15" defaultColWidth="9" outlineLevelRow="0" outlineLevelCol="0"/>
  <cols>
    <col min="1" max="1" width="3.625" customWidth="true" style="1"/>
    <col min="2" max="2" width="9.125" customWidth="true" style="1"/>
    <col min="3" max="3" width="5.25" customWidth="true" style="1"/>
    <col min="4" max="4" width="6" customWidth="true" style="1"/>
    <col min="5" max="5" width="7.75" customWidth="true" style="1"/>
    <col min="6" max="6" width="9" style="1"/>
    <col min="7" max="7" width="8.25" customWidth="true" style="1"/>
    <col min="8" max="8" width="9.875" customWidth="true" style="1"/>
    <col min="9" max="9" width="7.125" customWidth="true" style="1"/>
    <col min="10" max="10" width="8" customWidth="true" style="1"/>
    <col min="11" max="11" width="7.625" customWidth="true" style="1"/>
    <col min="12" max="12" width="6.375" customWidth="true" style="1"/>
    <col min="13" max="13" width="9" style="1"/>
    <col min="14" max="14" width="6.5" customWidth="true" style="1"/>
    <col min="15" max="15" width="9" style="1"/>
    <col min="16" max="16" width="9" style="1"/>
    <col min="17" max="17" width="10.5" customWidth="true" style="1"/>
    <col min="18" max="18" width="8.25" customWidth="true" style="1"/>
    <col min="19" max="19" width="9" style="1"/>
    <col min="20" max="20" width="11.25" customWidth="true" style="1"/>
    <col min="21" max="21" width="9" style="1"/>
    <col min="22" max="22" width="9.125" customWidth="true" style="1"/>
    <col min="23" max="23" width="9.625" customWidth="true" style="1"/>
    <col min="24" max="24" width="9.125" customWidth="true" style="1"/>
  </cols>
  <sheetData>
    <row r="1" spans="1:24" customHeight="1" ht="15.75">
      <c r="A1" s="18" t="s">
        <v>236</v>
      </c>
      <c r="B1" s="18"/>
      <c r="C1" s="6"/>
      <c r="O1" s="40" t="s">
        <v>237</v>
      </c>
      <c r="P1" s="40"/>
      <c r="Q1" s="40"/>
    </row>
    <row r="2" spans="1:24" customHeight="1" ht="15.75">
      <c r="A2" s="38" t="s">
        <v>2</v>
      </c>
      <c r="B2" s="38"/>
      <c r="C2" s="38"/>
      <c r="J2" s="8"/>
      <c r="K2" s="8"/>
    </row>
    <row r="3" spans="1:24" customHeight="1" ht="18.75">
      <c r="A3" s="25" t="s">
        <v>238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4" customHeight="1" ht="19.5">
      <c r="A4" s="25" t="s">
        <v>239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</row>
    <row r="5" spans="1:24" customHeight="1" ht="19.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6" t="s">
        <v>240</v>
      </c>
      <c r="O5" s="26"/>
      <c r="P5" s="26"/>
      <c r="Q5" s="26"/>
      <c r="R5" s="26"/>
      <c r="S5" s="26"/>
      <c r="T5" s="26"/>
      <c r="U5" s="26"/>
      <c r="V5" s="26"/>
      <c r="W5" s="26"/>
    </row>
    <row r="6" spans="1:24" customHeight="1" ht="68.25" s="21" customFormat="1">
      <c r="A6" s="15" t="s">
        <v>208</v>
      </c>
      <c r="B6" s="15" t="s">
        <v>7</v>
      </c>
      <c r="C6" s="285" t="s">
        <v>241</v>
      </c>
      <c r="D6" s="285"/>
      <c r="E6" s="285"/>
      <c r="F6" s="285"/>
      <c r="G6" s="285"/>
      <c r="H6" s="285"/>
      <c r="I6" s="285"/>
      <c r="J6" s="282" t="s">
        <v>242</v>
      </c>
      <c r="K6" s="282"/>
      <c r="L6" s="282"/>
      <c r="M6" s="282"/>
      <c r="N6" s="282"/>
      <c r="O6" s="282"/>
      <c r="P6" s="294" t="s">
        <v>243</v>
      </c>
      <c r="Q6" s="294"/>
      <c r="R6" s="292" t="s">
        <v>244</v>
      </c>
      <c r="S6" s="292"/>
      <c r="T6" s="15" t="s">
        <v>245</v>
      </c>
      <c r="V6" s="278" t="s">
        <v>246</v>
      </c>
      <c r="W6" s="278"/>
    </row>
    <row r="7" spans="1:24" customHeight="1" ht="57.75" s="21" customFormat="1">
      <c r="A7" s="15"/>
      <c r="B7" s="15"/>
      <c r="C7" s="284" t="s">
        <v>247</v>
      </c>
      <c r="D7" s="284"/>
      <c r="E7" s="284"/>
      <c r="F7" s="281" t="s">
        <v>248</v>
      </c>
      <c r="G7" s="281"/>
      <c r="H7" s="281"/>
      <c r="I7" s="286" t="s">
        <v>249</v>
      </c>
      <c r="J7" s="283" t="s">
        <v>250</v>
      </c>
      <c r="K7" s="289" t="s">
        <v>251</v>
      </c>
      <c r="L7" s="292" t="s">
        <v>252</v>
      </c>
      <c r="M7" s="292"/>
      <c r="N7" s="291" t="s">
        <v>253</v>
      </c>
      <c r="O7" s="291"/>
      <c r="P7" s="293" t="s">
        <v>254</v>
      </c>
      <c r="Q7" s="293" t="s">
        <v>255</v>
      </c>
      <c r="R7" s="283" t="s">
        <v>256</v>
      </c>
      <c r="S7" s="22" t="s">
        <v>257</v>
      </c>
      <c r="T7" s="15"/>
      <c r="V7" s="278"/>
      <c r="W7" s="278"/>
    </row>
    <row r="8" spans="1:24" customHeight="1" ht="18.75" s="21" customFormat="1">
      <c r="A8" s="15"/>
      <c r="B8" s="15"/>
      <c r="C8" s="22" t="s">
        <v>214</v>
      </c>
      <c r="D8" s="283" t="s">
        <v>215</v>
      </c>
      <c r="E8" s="283"/>
      <c r="F8" s="22" t="s">
        <v>258</v>
      </c>
      <c r="G8" s="283" t="s">
        <v>215</v>
      </c>
      <c r="H8" s="283"/>
      <c r="I8" s="286"/>
      <c r="J8" s="283"/>
      <c r="K8" s="289"/>
      <c r="L8" s="283" t="s">
        <v>259</v>
      </c>
      <c r="M8" s="283" t="s">
        <v>260</v>
      </c>
      <c r="N8" s="290" t="s">
        <v>259</v>
      </c>
      <c r="O8" s="290" t="s">
        <v>260</v>
      </c>
      <c r="P8" s="293"/>
      <c r="Q8" s="293"/>
      <c r="R8" s="283"/>
      <c r="S8" s="22"/>
      <c r="T8" s="15"/>
      <c r="V8" s="278"/>
      <c r="W8" s="278"/>
    </row>
    <row r="9" spans="1:24" customHeight="1" ht="72" s="23" customFormat="1">
      <c r="A9" s="15"/>
      <c r="B9" s="15"/>
      <c r="C9" s="22"/>
      <c r="D9" s="22" t="s">
        <v>261</v>
      </c>
      <c r="E9" s="22" t="s">
        <v>262</v>
      </c>
      <c r="F9" s="22"/>
      <c r="G9" s="22" t="s">
        <v>263</v>
      </c>
      <c r="H9" s="22" t="s">
        <v>264</v>
      </c>
      <c r="I9" s="286"/>
      <c r="J9" s="283"/>
      <c r="K9" s="289"/>
      <c r="L9" s="283"/>
      <c r="M9" s="283"/>
      <c r="N9" s="290"/>
      <c r="O9" s="290"/>
      <c r="P9" s="293"/>
      <c r="Q9" s="293"/>
      <c r="R9" s="283"/>
      <c r="S9" s="22"/>
      <c r="T9" s="15"/>
      <c r="V9" s="42" t="s">
        <v>265</v>
      </c>
      <c r="W9" s="42"/>
    </row>
    <row r="10" spans="1:24" customHeight="1" ht="41.25" s="23" customFormat="1">
      <c r="A10" s="15"/>
      <c r="B10" s="39">
        <v>1</v>
      </c>
      <c r="C10" s="39" t="s">
        <v>266</v>
      </c>
      <c r="D10" s="39">
        <v>3</v>
      </c>
      <c r="E10" s="39">
        <v>4</v>
      </c>
      <c r="F10" s="39" t="s">
        <v>267</v>
      </c>
      <c r="G10" s="39">
        <v>6</v>
      </c>
      <c r="H10" s="39">
        <v>7</v>
      </c>
      <c r="I10" s="39">
        <v>8</v>
      </c>
      <c r="J10" s="39" t="s">
        <v>268</v>
      </c>
      <c r="K10" s="39" t="s">
        <v>269</v>
      </c>
      <c r="L10" s="39">
        <v>11</v>
      </c>
      <c r="M10" s="39">
        <v>12</v>
      </c>
      <c r="N10" s="174">
        <v>13</v>
      </c>
      <c r="O10" s="174">
        <v>14</v>
      </c>
      <c r="P10" s="174">
        <v>15</v>
      </c>
      <c r="Q10" s="174" t="s">
        <v>270</v>
      </c>
      <c r="R10" s="39">
        <v>17</v>
      </c>
      <c r="S10" s="39">
        <v>18</v>
      </c>
      <c r="T10" s="39">
        <v>19</v>
      </c>
      <c r="V10" s="279" t="s">
        <v>271</v>
      </c>
      <c r="W10" s="279"/>
      <c r="X10" s="171"/>
    </row>
    <row r="11" spans="1:24" customHeight="1" ht="22.5" s="24" customFormat="1">
      <c r="A11" s="44">
        <v>1</v>
      </c>
      <c r="B11" s="45" t="s">
        <v>272</v>
      </c>
      <c r="C11" s="172" t="str">
        <f>D11+E11</f>
        <v>0</v>
      </c>
      <c r="D11" s="46">
        <v>8</v>
      </c>
      <c r="E11" s="46">
        <v>1</v>
      </c>
      <c r="F11" s="170" t="str">
        <f>G11+H11</f>
        <v>0</v>
      </c>
      <c r="G11" s="169" t="str">
        <f>C11*40%*9*1490</f>
        <v>0</v>
      </c>
      <c r="H11" s="169" t="str">
        <f>E11*10%*9*1490</f>
        <v>0</v>
      </c>
      <c r="I11" s="169" t="str">
        <f>C11*15*9</f>
        <v>0</v>
      </c>
      <c r="J11" s="169" t="str">
        <f>L11+N11</f>
        <v>0</v>
      </c>
      <c r="K11" s="169" t="str">
        <f>M11+O11</f>
        <v>0</v>
      </c>
      <c r="L11" s="47">
        <v>2</v>
      </c>
      <c r="M11" s="169" t="str">
        <f>L11*9*135%*1490</f>
        <v>0</v>
      </c>
      <c r="N11" s="175"/>
      <c r="O11" s="175"/>
      <c r="P11" s="175"/>
      <c r="Q11" s="175" t="str">
        <f>P11*120000</f>
        <v>0</v>
      </c>
      <c r="R11" s="169" t="str">
        <f>D11*0.05</f>
        <v>0</v>
      </c>
      <c r="S11" s="169" t="str">
        <f>D11*0.1</f>
        <v>0</v>
      </c>
      <c r="T11" s="170" t="str">
        <f>F11+K11+R11+S11</f>
        <v>0</v>
      </c>
      <c r="V11" s="279"/>
      <c r="W11" s="279"/>
    </row>
    <row r="12" spans="1:24" customHeight="1" ht="22.5" s="24" customFormat="1">
      <c r="A12" s="44">
        <v>2</v>
      </c>
      <c r="B12" s="45" t="s">
        <v>273</v>
      </c>
      <c r="C12" s="172" t="str">
        <f>D12+E12</f>
        <v>0</v>
      </c>
      <c r="D12" s="46">
        <v>13</v>
      </c>
      <c r="E12" s="46"/>
      <c r="F12" s="170" t="str">
        <f>G12+H12</f>
        <v>0</v>
      </c>
      <c r="G12" s="169" t="str">
        <f>C12*40%*9*1490</f>
        <v>0</v>
      </c>
      <c r="H12" s="169" t="str">
        <f>E12*10%*9*1490</f>
        <v>0</v>
      </c>
      <c r="I12" s="169" t="str">
        <f>C12*15*9</f>
        <v>0</v>
      </c>
      <c r="J12" s="169" t="str">
        <f>L12+N12</f>
        <v>0</v>
      </c>
      <c r="K12" s="169" t="str">
        <f>M12+O12</f>
        <v>0</v>
      </c>
      <c r="L12" s="47"/>
      <c r="M12" s="169" t="str">
        <f>L12*9*135%*1490</f>
        <v>0</v>
      </c>
      <c r="N12" s="175"/>
      <c r="O12" s="175"/>
      <c r="P12" s="175"/>
      <c r="Q12" s="175" t="str">
        <f>P12*120000</f>
        <v>0</v>
      </c>
      <c r="R12" s="169" t="str">
        <f>D12*0.05</f>
        <v>0</v>
      </c>
      <c r="S12" s="169" t="str">
        <f>D12*0.1</f>
        <v>0</v>
      </c>
      <c r="T12" s="170" t="str">
        <f>F12+K12+R12+S12</f>
        <v>0</v>
      </c>
      <c r="V12" s="279"/>
      <c r="W12" s="279"/>
    </row>
    <row r="13" spans="1:24" customHeight="1" ht="22.5" s="24" customFormat="1">
      <c r="A13" s="44">
        <v>3</v>
      </c>
      <c r="B13" s="45" t="s">
        <v>274</v>
      </c>
      <c r="C13" s="172" t="str">
        <f>D13+E13</f>
        <v>0</v>
      </c>
      <c r="D13" s="46">
        <v>10</v>
      </c>
      <c r="E13" s="46"/>
      <c r="F13" s="170" t="str">
        <f>G13+H13</f>
        <v>0</v>
      </c>
      <c r="G13" s="169" t="str">
        <f>C13*40%*9*1490</f>
        <v>0</v>
      </c>
      <c r="H13" s="169" t="str">
        <f>E13*10%*9*1490</f>
        <v>0</v>
      </c>
      <c r="I13" s="169" t="str">
        <f>C13*15*9</f>
        <v>0</v>
      </c>
      <c r="J13" s="169" t="str">
        <f>L13+N13</f>
        <v>0</v>
      </c>
      <c r="K13" s="169" t="str">
        <f>M13+O13</f>
        <v>0</v>
      </c>
      <c r="L13" s="47"/>
      <c r="M13" s="169" t="str">
        <f>L13*9*135%*1490</f>
        <v>0</v>
      </c>
      <c r="N13" s="175"/>
      <c r="O13" s="175"/>
      <c r="P13" s="175"/>
      <c r="Q13" s="175" t="str">
        <f>P13*120000</f>
        <v>0</v>
      </c>
      <c r="R13" s="169" t="str">
        <f>D13*0.05</f>
        <v>0</v>
      </c>
      <c r="S13" s="169" t="str">
        <f>D13*0.1</f>
        <v>0</v>
      </c>
      <c r="T13" s="170" t="str">
        <f>F13+K13+R13+S13</f>
        <v>0</v>
      </c>
      <c r="V13" s="279"/>
      <c r="W13" s="279"/>
    </row>
    <row r="14" spans="1:24" customHeight="1" ht="22.5" s="24" customFormat="1">
      <c r="A14" s="44">
        <v>4</v>
      </c>
      <c r="B14" s="45" t="s">
        <v>275</v>
      </c>
      <c r="C14" s="172" t="str">
        <f>D14+E14</f>
        <v>0</v>
      </c>
      <c r="D14" s="46">
        <v>11</v>
      </c>
      <c r="E14" s="46"/>
      <c r="F14" s="170" t="str">
        <f>G14+H14</f>
        <v>0</v>
      </c>
      <c r="G14" s="169" t="str">
        <f>C14*40%*9*1490</f>
        <v>0</v>
      </c>
      <c r="H14" s="169" t="str">
        <f>E14*10%*9*1490</f>
        <v>0</v>
      </c>
      <c r="I14" s="169" t="str">
        <f>C14*15*9</f>
        <v>0</v>
      </c>
      <c r="J14" s="169" t="str">
        <f>L14+N14</f>
        <v>0</v>
      </c>
      <c r="K14" s="169" t="str">
        <f>M14+O14</f>
        <v>0</v>
      </c>
      <c r="L14" s="47"/>
      <c r="M14" s="169" t="str">
        <f>L14*9*135%*1490</f>
        <v>0</v>
      </c>
      <c r="N14" s="175"/>
      <c r="O14" s="175"/>
      <c r="P14" s="175"/>
      <c r="Q14" s="175" t="str">
        <f>P14*120000</f>
        <v>0</v>
      </c>
      <c r="R14" s="169" t="str">
        <f>D14*0.05</f>
        <v>0</v>
      </c>
      <c r="S14" s="169" t="str">
        <f>D14*0.1</f>
        <v>0</v>
      </c>
      <c r="T14" s="170" t="str">
        <f>F14+K14+R14+S14</f>
        <v>0</v>
      </c>
      <c r="V14" s="279"/>
      <c r="W14" s="279"/>
    </row>
    <row r="15" spans="1:24" customHeight="1" ht="22.5" s="24" customFormat="1">
      <c r="A15" s="44">
        <v>5</v>
      </c>
      <c r="B15" s="45" t="s">
        <v>276</v>
      </c>
      <c r="C15" s="172" t="str">
        <f>D15+E15</f>
        <v>0</v>
      </c>
      <c r="D15" s="46">
        <v>7</v>
      </c>
      <c r="E15" s="46"/>
      <c r="F15" s="170" t="str">
        <f>G15+H15</f>
        <v>0</v>
      </c>
      <c r="G15" s="169" t="str">
        <f>C15*40%*9*1490</f>
        <v>0</v>
      </c>
      <c r="H15" s="169" t="str">
        <f>E15*10%*9*1490</f>
        <v>0</v>
      </c>
      <c r="I15" s="169" t="str">
        <f>C15*15*9</f>
        <v>0</v>
      </c>
      <c r="J15" s="169" t="str">
        <f>L15+N15</f>
        <v>0</v>
      </c>
      <c r="K15" s="169" t="str">
        <f>M15+O15</f>
        <v>0</v>
      </c>
      <c r="L15" s="47"/>
      <c r="M15" s="169" t="str">
        <f>L15*9*135%*1490</f>
        <v>0</v>
      </c>
      <c r="N15" s="175"/>
      <c r="O15" s="175"/>
      <c r="P15" s="175"/>
      <c r="Q15" s="175" t="str">
        <f>P15*120000</f>
        <v>0</v>
      </c>
      <c r="R15" s="169" t="str">
        <f>D15*0.05</f>
        <v>0</v>
      </c>
      <c r="S15" s="169" t="str">
        <f>D15*0.1</f>
        <v>0</v>
      </c>
      <c r="T15" s="170" t="str">
        <f>F15+K15+R15+S15</f>
        <v>0</v>
      </c>
      <c r="V15" s="279"/>
      <c r="W15" s="279"/>
    </row>
    <row r="16" spans="1:24" customHeight="1" ht="22.5" s="24" customFormat="1">
      <c r="A16" s="44">
        <v>6</v>
      </c>
      <c r="B16" s="45" t="s">
        <v>277</v>
      </c>
      <c r="C16" s="172" t="str">
        <f>D16+E16</f>
        <v>0</v>
      </c>
      <c r="D16" s="46">
        <v>4</v>
      </c>
      <c r="E16" s="46"/>
      <c r="F16" s="170" t="str">
        <f>G16+H16</f>
        <v>0</v>
      </c>
      <c r="G16" s="169" t="str">
        <f>C16*40%*9*1490</f>
        <v>0</v>
      </c>
      <c r="H16" s="169" t="str">
        <f>E16*10%*9*1490</f>
        <v>0</v>
      </c>
      <c r="I16" s="169" t="str">
        <f>C16*15*9</f>
        <v>0</v>
      </c>
      <c r="J16" s="169" t="str">
        <f>L16+N16</f>
        <v>0</v>
      </c>
      <c r="K16" s="169" t="str">
        <f>M16+O16</f>
        <v>0</v>
      </c>
      <c r="L16" s="47"/>
      <c r="M16" s="169" t="str">
        <f>L16*9*135%*1490</f>
        <v>0</v>
      </c>
      <c r="N16" s="175"/>
      <c r="O16" s="175"/>
      <c r="P16" s="175"/>
      <c r="Q16" s="175" t="str">
        <f>P16*120000</f>
        <v>0</v>
      </c>
      <c r="R16" s="169" t="str">
        <f>D16*0.05</f>
        <v>0</v>
      </c>
      <c r="S16" s="169" t="str">
        <f>D16*0.1</f>
        <v>0</v>
      </c>
      <c r="T16" s="170" t="str">
        <f>F16+K16+R16+S16</f>
        <v>0</v>
      </c>
    </row>
    <row r="17" spans="1:24" customHeight="1" ht="22.5" s="24" customFormat="1">
      <c r="A17" s="44">
        <v>7</v>
      </c>
      <c r="B17" s="45" t="s">
        <v>278</v>
      </c>
      <c r="C17" s="172" t="str">
        <f>D17+E17</f>
        <v>0</v>
      </c>
      <c r="D17" s="46">
        <v>4</v>
      </c>
      <c r="E17" s="46"/>
      <c r="F17" s="170" t="str">
        <f>G17+H17</f>
        <v>0</v>
      </c>
      <c r="G17" s="169" t="str">
        <f>C17*40%*9*1490</f>
        <v>0</v>
      </c>
      <c r="H17" s="169" t="str">
        <f>E17*10%*9*1490</f>
        <v>0</v>
      </c>
      <c r="I17" s="169" t="str">
        <f>C17*15*9</f>
        <v>0</v>
      </c>
      <c r="J17" s="169" t="str">
        <f>L17+N17</f>
        <v>0</v>
      </c>
      <c r="K17" s="169" t="str">
        <f>M17+O17</f>
        <v>0</v>
      </c>
      <c r="L17" s="47"/>
      <c r="M17" s="169" t="str">
        <f>L17*9*135%*1490</f>
        <v>0</v>
      </c>
      <c r="N17" s="175"/>
      <c r="O17" s="175"/>
      <c r="P17" s="175"/>
      <c r="Q17" s="175" t="str">
        <f>P17*120000</f>
        <v>0</v>
      </c>
      <c r="R17" s="169" t="str">
        <f>D17*0.05</f>
        <v>0</v>
      </c>
      <c r="S17" s="169" t="str">
        <f>D17*0.1</f>
        <v>0</v>
      </c>
      <c r="T17" s="170" t="str">
        <f>F17+K17+R17+S17</f>
        <v>0</v>
      </c>
    </row>
    <row r="18" spans="1:24" customHeight="1" ht="22.5" s="24" customFormat="1">
      <c r="A18" s="44">
        <v>8</v>
      </c>
      <c r="B18" s="45" t="s">
        <v>279</v>
      </c>
      <c r="C18" s="172" t="str">
        <f>D18+E18</f>
        <v>0</v>
      </c>
      <c r="D18" s="46">
        <v>2</v>
      </c>
      <c r="E18" s="46"/>
      <c r="F18" s="170" t="str">
        <f>G18+H18</f>
        <v>0</v>
      </c>
      <c r="G18" s="169" t="str">
        <f>C18*40%*9*1490</f>
        <v>0</v>
      </c>
      <c r="H18" s="169" t="str">
        <f>E18*10%*9*1490</f>
        <v>0</v>
      </c>
      <c r="I18" s="169" t="str">
        <f>C18*15*9</f>
        <v>0</v>
      </c>
      <c r="J18" s="169" t="str">
        <f>L18+N18</f>
        <v>0</v>
      </c>
      <c r="K18" s="169" t="str">
        <f>M18+O18</f>
        <v>0</v>
      </c>
      <c r="L18" s="47"/>
      <c r="M18" s="169" t="str">
        <f>L18*9*135%*1490</f>
        <v>0</v>
      </c>
      <c r="N18" s="175"/>
      <c r="O18" s="175"/>
      <c r="P18" s="175"/>
      <c r="Q18" s="175" t="str">
        <f>P18*120000</f>
        <v>0</v>
      </c>
      <c r="R18" s="169" t="str">
        <f>D18*0.05</f>
        <v>0</v>
      </c>
      <c r="S18" s="169" t="str">
        <f>D18*0.1</f>
        <v>0</v>
      </c>
      <c r="T18" s="170" t="str">
        <f>F18+K18+R18+S18</f>
        <v>0</v>
      </c>
    </row>
    <row r="19" spans="1:24" customHeight="1" ht="22.5" s="16" customFormat="1">
      <c r="A19" s="280" t="s">
        <v>280</v>
      </c>
      <c r="B19" s="280"/>
      <c r="C19" s="173" t="str">
        <f>SUM(C11:C18)</f>
        <v>0</v>
      </c>
      <c r="D19" s="173" t="str">
        <f>SUM(D11:D18)</f>
        <v>0</v>
      </c>
      <c r="E19" s="173" t="str">
        <f>SUM(E11:E18)</f>
        <v>0</v>
      </c>
      <c r="F19" s="173" t="str">
        <f>SUM(F11:F18)</f>
        <v>0</v>
      </c>
      <c r="G19" s="173" t="str">
        <f>SUM(G11:G18)</f>
        <v>0</v>
      </c>
      <c r="H19" s="173" t="str">
        <f>SUM(H11:H18)</f>
        <v>0</v>
      </c>
      <c r="I19" s="173" t="str">
        <f>SUM(I11:I18)</f>
        <v>0</v>
      </c>
      <c r="J19" s="173" t="str">
        <f>SUM(J11:J18)</f>
        <v>0</v>
      </c>
      <c r="K19" s="173" t="str">
        <f>SUM(K11:K18)</f>
        <v>0</v>
      </c>
      <c r="L19" s="173" t="str">
        <f>SUM(L11:L18)</f>
        <v>0</v>
      </c>
      <c r="M19" s="173" t="str">
        <f>SUM(M11:M18)</f>
        <v>0</v>
      </c>
      <c r="N19" s="173" t="str">
        <f>SUM(N11:N18)</f>
        <v>0</v>
      </c>
      <c r="O19" s="173" t="str">
        <f>SUM(O11:O18)</f>
        <v>0</v>
      </c>
      <c r="P19" s="173" t="str">
        <f>SUM(P11:P18)</f>
        <v>0</v>
      </c>
      <c r="Q19" s="173" t="str">
        <f>SUM(Q11:Q18)</f>
        <v>0</v>
      </c>
      <c r="R19" s="173" t="str">
        <f>SUM(R11:R18)</f>
        <v>0</v>
      </c>
      <c r="S19" s="173" t="str">
        <f>SUM(S11:S18)</f>
        <v>0</v>
      </c>
      <c r="T19" s="173" t="str">
        <f>SUM(T11:T18)</f>
        <v>0</v>
      </c>
    </row>
    <row r="20" spans="1:24" customHeight="1" ht="19.5" s="16" customFormat="1">
      <c r="A20" s="144"/>
      <c r="B20" s="144" t="s">
        <v>281</v>
      </c>
      <c r="C20" s="145" t="s">
        <v>282</v>
      </c>
      <c r="D20" s="145"/>
      <c r="E20" s="145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7"/>
    </row>
    <row r="21" spans="1:24" customHeight="1" ht="25.5" s="3" customFormat="1">
      <c r="B21" s="17"/>
      <c r="C21" s="287" t="s">
        <v>283</v>
      </c>
      <c r="D21" s="287"/>
      <c r="E21" s="287"/>
      <c r="F21" s="287"/>
      <c r="G21" s="287"/>
      <c r="H21" s="287"/>
      <c r="I21" s="287"/>
      <c r="J21" s="287"/>
      <c r="K21" s="287"/>
      <c r="L21" s="287"/>
      <c r="M21" s="287"/>
      <c r="N21" s="287"/>
      <c r="O21" s="287"/>
      <c r="P21" s="287"/>
      <c r="Q21" s="287"/>
      <c r="R21" s="287"/>
      <c r="S21" s="287"/>
    </row>
    <row r="22" spans="1:24" customHeight="1" ht="17.25" s="3" customFormat="1">
      <c r="B22" s="17"/>
      <c r="C22" s="4"/>
      <c r="D22" s="4"/>
      <c r="E22" s="17"/>
      <c r="F22" s="17"/>
      <c r="G22" s="17"/>
      <c r="H22" s="19"/>
      <c r="I22" s="19"/>
      <c r="J22" s="19"/>
      <c r="K22" s="19"/>
    </row>
    <row r="23" spans="1:24" customHeight="1" ht="15.75">
      <c r="B23" s="20"/>
      <c r="C23" s="20"/>
      <c r="D23" s="20"/>
      <c r="E23" s="20"/>
      <c r="F23" s="20"/>
      <c r="G23" s="20"/>
      <c r="H23" s="20"/>
      <c r="I23" s="20"/>
      <c r="M23" s="288" t="s">
        <v>235</v>
      </c>
      <c r="N23" s="288"/>
      <c r="O23" s="288"/>
      <c r="P23" s="288"/>
      <c r="Q23" s="288"/>
      <c r="R23" s="288"/>
      <c r="S23" s="288"/>
    </row>
    <row r="24" spans="1:24" customHeight="1" ht="17.25" s="3" customFormat="1">
      <c r="B24" s="17" t="s">
        <v>199</v>
      </c>
      <c r="C24" s="17"/>
      <c r="D24" s="17"/>
      <c r="E24" s="17"/>
      <c r="G24" s="19" t="s">
        <v>284</v>
      </c>
      <c r="H24" s="19"/>
      <c r="I24" s="19"/>
      <c r="J24" s="19"/>
      <c r="K24" s="19"/>
      <c r="L24" s="19"/>
      <c r="M24" s="19" t="s">
        <v>200</v>
      </c>
      <c r="N24" s="19"/>
      <c r="O24" s="19"/>
      <c r="P24" s="19"/>
      <c r="Q24" s="19"/>
      <c r="R24" s="19"/>
      <c r="S24" s="19"/>
    </row>
    <row r="25" spans="1:24" customHeight="1" ht="15.75">
      <c r="B25" s="271" t="s">
        <v>201</v>
      </c>
      <c r="C25" s="271"/>
      <c r="D25" s="271"/>
      <c r="E25" s="271"/>
      <c r="G25" s="288" t="s">
        <v>202</v>
      </c>
      <c r="H25" s="288"/>
      <c r="I25" s="288"/>
      <c r="J25" s="288"/>
      <c r="K25" s="288"/>
      <c r="L25" s="288"/>
      <c r="M25" s="271" t="s">
        <v>202</v>
      </c>
      <c r="N25" s="271"/>
      <c r="O25" s="271"/>
      <c r="P25" s="271"/>
      <c r="Q25" s="271"/>
      <c r="R25" s="271"/>
      <c r="S25" s="271"/>
    </row>
    <row r="28" spans="1:24" customHeight="1" ht="15.7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4:T4"/>
    <mergeCell ref="P7:P9"/>
    <mergeCell ref="M8:M9"/>
    <mergeCell ref="R6:S6"/>
    <mergeCell ref="T6:T9"/>
    <mergeCell ref="L8:L9"/>
    <mergeCell ref="P6:Q6"/>
    <mergeCell ref="R7:R9"/>
    <mergeCell ref="Q7:Q9"/>
    <mergeCell ref="G8:H8"/>
    <mergeCell ref="J7:J9"/>
    <mergeCell ref="K7:K9"/>
    <mergeCell ref="N8:N9"/>
    <mergeCell ref="N7:O7"/>
    <mergeCell ref="O8:O9"/>
    <mergeCell ref="S7:S9"/>
    <mergeCell ref="L7:M7"/>
    <mergeCell ref="B23:G23"/>
    <mergeCell ref="B25:E25"/>
    <mergeCell ref="C21:S21"/>
    <mergeCell ref="G25:L25"/>
    <mergeCell ref="M24:S24"/>
    <mergeCell ref="G24:L24"/>
    <mergeCell ref="M23:S23"/>
    <mergeCell ref="M25:S25"/>
    <mergeCell ref="A3:T3"/>
    <mergeCell ref="H22:J22"/>
    <mergeCell ref="J6:O6"/>
    <mergeCell ref="C8:C9"/>
    <mergeCell ref="D8:E8"/>
    <mergeCell ref="B24:E24"/>
    <mergeCell ref="F8:F9"/>
    <mergeCell ref="C7:E7"/>
    <mergeCell ref="C6:I6"/>
    <mergeCell ref="I7:I9"/>
    <mergeCell ref="V6:W8"/>
    <mergeCell ref="V9:W9"/>
    <mergeCell ref="V10:W15"/>
    <mergeCell ref="A28:B28"/>
    <mergeCell ref="D28:G28"/>
    <mergeCell ref="E22:G22"/>
    <mergeCell ref="A19:B19"/>
    <mergeCell ref="A6:A9"/>
    <mergeCell ref="B6:B9"/>
    <mergeCell ref="F7:H7"/>
  </mergeCells>
  <printOptions gridLines="false" gridLinesSet="true"/>
  <pageMargins left="0.1181102362204725" right="0.1968503937007874" top="0.1968503937007874" bottom="0.1968503937007874" header="0" footer="0"/>
  <pageSetup paperSize="9" orientation="landscape" scale="8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R103"/>
  <sheetViews>
    <sheetView tabSelected="0" workbookViewId="0" showGridLines="true" showRowColHeaders="1">
      <selection activeCell="E82" sqref="E82"/>
    </sheetView>
  </sheetViews>
  <sheetFormatPr customHeight="true" defaultRowHeight="15.75" defaultColWidth="9" outlineLevelRow="0" outlineLevelCol="0"/>
  <cols>
    <col min="1" max="1" width="4.375" customWidth="true" style="51"/>
    <col min="2" max="2" width="33.875" customWidth="true" style="51"/>
    <col min="3" max="3" width="8.5" customWidth="true" style="51"/>
    <col min="4" max="4" width="12.25" customWidth="true" style="51"/>
    <col min="5" max="5" width="29.25" customWidth="true" style="51"/>
    <col min="6" max="6" width="9" style="51"/>
    <col min="7" max="7" width="9" style="51"/>
    <col min="8" max="8" width="9" style="51"/>
    <col min="9" max="9" width="9" style="51"/>
  </cols>
  <sheetData>
    <row r="1" spans="1:44" customHeight="1" ht="15.75">
      <c r="A1" s="85" t="s">
        <v>285</v>
      </c>
      <c r="B1" s="85"/>
      <c r="C1" s="85"/>
      <c r="E1" s="41" t="s">
        <v>286</v>
      </c>
      <c r="F1" s="86"/>
    </row>
    <row r="2" spans="1:44" customHeight="1" ht="15.75">
      <c r="A2" s="87"/>
      <c r="B2" s="87" t="s">
        <v>2</v>
      </c>
      <c r="C2" s="85"/>
      <c r="H2" s="88"/>
    </row>
    <row r="3" spans="1:44" customHeight="1" ht="18.75">
      <c r="A3" s="262" t="s">
        <v>287</v>
      </c>
      <c r="B3" s="262"/>
      <c r="C3" s="262"/>
      <c r="D3" s="262"/>
      <c r="E3" s="262"/>
      <c r="H3" s="88"/>
    </row>
    <row r="4" spans="1:44" customHeight="1" ht="15.75">
      <c r="A4" s="237" t="s">
        <v>288</v>
      </c>
      <c r="B4" s="237"/>
      <c r="C4" s="237"/>
      <c r="D4" s="237"/>
      <c r="E4" s="237"/>
      <c r="H4" s="88"/>
    </row>
    <row r="5" spans="1:44" customHeight="1" ht="15">
      <c r="A5" s="89"/>
      <c r="B5" s="298" t="s">
        <v>289</v>
      </c>
      <c r="C5" s="298"/>
      <c r="D5" s="298"/>
      <c r="H5" s="88"/>
    </row>
    <row r="6" spans="1:44" customHeight="1" ht="15">
      <c r="A6" s="89"/>
      <c r="B6" s="90" t="s">
        <v>290</v>
      </c>
      <c r="C6" s="297"/>
      <c r="D6" s="297"/>
      <c r="E6" s="91"/>
      <c r="H6" s="88"/>
    </row>
    <row r="7" spans="1:44" customHeight="1" ht="15">
      <c r="A7" s="89"/>
      <c r="B7" s="299" t="s">
        <v>291</v>
      </c>
      <c r="C7" s="299"/>
      <c r="D7" s="299"/>
      <c r="E7" s="91"/>
    </row>
    <row r="8" spans="1:44" customHeight="1" ht="60.75" s="82" customFormat="1">
      <c r="A8" s="92" t="s">
        <v>208</v>
      </c>
      <c r="B8" s="93" t="s">
        <v>292</v>
      </c>
      <c r="C8" s="83" t="s">
        <v>293</v>
      </c>
      <c r="D8" s="83" t="s">
        <v>294</v>
      </c>
      <c r="E8" s="94" t="s">
        <v>295</v>
      </c>
      <c r="F8" s="296" t="s">
        <v>296</v>
      </c>
      <c r="G8" s="296"/>
      <c r="H8" s="296"/>
      <c r="I8" s="296"/>
      <c r="J8" s="296"/>
      <c r="K8" s="296"/>
    </row>
    <row r="9" spans="1:44" customHeight="1" ht="17.25" s="84" customFormat="1">
      <c r="A9" s="95" t="s">
        <v>222</v>
      </c>
      <c r="B9" s="96" t="s">
        <v>297</v>
      </c>
      <c r="C9" s="96"/>
      <c r="D9" s="97"/>
      <c r="E9" s="27"/>
    </row>
    <row r="10" spans="1:44" customHeight="1" ht="15">
      <c r="A10" s="98">
        <v>1</v>
      </c>
      <c r="B10" s="55" t="s">
        <v>298</v>
      </c>
      <c r="C10" s="98" t="s">
        <v>7</v>
      </c>
      <c r="D10" s="28">
        <v>14</v>
      </c>
      <c r="E10" s="28"/>
      <c r="F10" s="50" t="s">
        <v>299</v>
      </c>
    </row>
    <row r="11" spans="1:44" customHeight="1" ht="15">
      <c r="A11" s="48">
        <v>2</v>
      </c>
      <c r="B11" s="52" t="s">
        <v>300</v>
      </c>
      <c r="C11" s="48" t="s">
        <v>301</v>
      </c>
      <c r="D11" s="29">
        <v>10</v>
      </c>
      <c r="E11" s="29"/>
      <c r="F11" s="50" t="s">
        <v>302</v>
      </c>
    </row>
    <row r="12" spans="1:44" customHeight="1" ht="15">
      <c r="A12" s="99">
        <v>3</v>
      </c>
      <c r="B12" s="100" t="s">
        <v>303</v>
      </c>
      <c r="C12" s="98" t="s">
        <v>7</v>
      </c>
      <c r="D12" s="28">
        <v>10</v>
      </c>
      <c r="E12" s="29"/>
      <c r="F12" s="50"/>
    </row>
    <row r="13" spans="1:44" customHeight="1" ht="15">
      <c r="A13" s="99"/>
      <c r="B13" s="52" t="s">
        <v>304</v>
      </c>
      <c r="C13" s="98" t="s">
        <v>7</v>
      </c>
      <c r="D13" s="29">
        <v>10</v>
      </c>
      <c r="E13" s="29"/>
      <c r="F13" s="50"/>
    </row>
    <row r="14" spans="1:44" customHeight="1" ht="15">
      <c r="A14" s="99"/>
      <c r="B14" s="52" t="s">
        <v>305</v>
      </c>
      <c r="C14" s="98" t="s">
        <v>7</v>
      </c>
      <c r="D14" s="29"/>
      <c r="E14" s="29"/>
      <c r="F14" s="50"/>
    </row>
    <row r="15" spans="1:44" customHeight="1" ht="15">
      <c r="A15" s="99">
        <v>4</v>
      </c>
      <c r="B15" s="100" t="s">
        <v>306</v>
      </c>
      <c r="C15" s="48" t="s">
        <v>301</v>
      </c>
      <c r="D15" s="29">
        <v>241</v>
      </c>
      <c r="E15" s="29"/>
      <c r="F15" s="50"/>
    </row>
    <row r="16" spans="1:44" customHeight="1" ht="15">
      <c r="A16" s="99"/>
      <c r="B16" s="52" t="s">
        <v>304</v>
      </c>
      <c r="C16" s="48" t="s">
        <v>301</v>
      </c>
      <c r="D16" s="29">
        <v>241</v>
      </c>
      <c r="E16" s="29"/>
      <c r="F16" s="50"/>
    </row>
    <row r="17" spans="1:44" customHeight="1" ht="15">
      <c r="A17" s="99"/>
      <c r="B17" s="52" t="s">
        <v>305</v>
      </c>
      <c r="C17" s="48" t="s">
        <v>301</v>
      </c>
      <c r="D17" s="29"/>
      <c r="E17" s="29"/>
      <c r="F17" s="50"/>
    </row>
    <row r="18" spans="1:44" customHeight="1" ht="18" s="84" customFormat="1">
      <c r="A18" s="95" t="s">
        <v>227</v>
      </c>
      <c r="B18" s="96" t="s">
        <v>307</v>
      </c>
      <c r="C18" s="95"/>
      <c r="D18" s="27"/>
      <c r="E18" s="27"/>
      <c r="F18" s="101"/>
    </row>
    <row r="19" spans="1:44" customHeight="1" ht="18">
      <c r="A19" s="102">
        <v>1</v>
      </c>
      <c r="B19" s="103" t="s">
        <v>308</v>
      </c>
      <c r="C19" s="98" t="s">
        <v>309</v>
      </c>
      <c r="D19" s="28">
        <v>27</v>
      </c>
      <c r="E19" s="28"/>
      <c r="F19" s="50"/>
    </row>
    <row r="20" spans="1:44" customHeight="1" ht="18">
      <c r="A20" s="48"/>
      <c r="B20" s="52" t="s">
        <v>304</v>
      </c>
      <c r="C20" s="98" t="s">
        <v>309</v>
      </c>
      <c r="D20" s="29">
        <v>16</v>
      </c>
      <c r="E20" s="29"/>
      <c r="F20" s="50"/>
    </row>
    <row r="21" spans="1:44" customHeight="1" ht="18">
      <c r="A21" s="48"/>
      <c r="B21" s="52" t="s">
        <v>305</v>
      </c>
      <c r="C21" s="98" t="s">
        <v>309</v>
      </c>
      <c r="D21" s="29">
        <v>11</v>
      </c>
      <c r="E21" s="29"/>
      <c r="F21" s="50"/>
    </row>
    <row r="22" spans="1:44" customHeight="1" ht="18">
      <c r="A22" s="104">
        <v>2</v>
      </c>
      <c r="B22" s="49" t="s">
        <v>310</v>
      </c>
      <c r="C22" s="48" t="s">
        <v>309</v>
      </c>
      <c r="D22" s="29">
        <v>3</v>
      </c>
      <c r="E22" s="29"/>
      <c r="F22" s="50"/>
    </row>
    <row r="23" spans="1:44" customHeight="1" ht="18">
      <c r="A23" s="48"/>
      <c r="B23" s="52" t="s">
        <v>304</v>
      </c>
      <c r="C23" s="48" t="s">
        <v>309</v>
      </c>
      <c r="D23" s="29">
        <v>1</v>
      </c>
      <c r="E23" s="29"/>
      <c r="F23" s="50"/>
    </row>
    <row r="24" spans="1:44" customHeight="1" ht="18">
      <c r="A24" s="48"/>
      <c r="B24" s="52" t="s">
        <v>311</v>
      </c>
      <c r="C24" s="48" t="s">
        <v>309</v>
      </c>
      <c r="D24" s="29">
        <v>2</v>
      </c>
      <c r="E24" s="29"/>
      <c r="F24" s="50"/>
    </row>
    <row r="25" spans="1:44" customHeight="1" ht="18">
      <c r="A25" s="104">
        <v>3</v>
      </c>
      <c r="B25" s="49" t="s">
        <v>312</v>
      </c>
      <c r="C25" s="48" t="s">
        <v>309</v>
      </c>
      <c r="D25" s="29">
        <v>23</v>
      </c>
      <c r="E25" s="29"/>
      <c r="F25" s="50"/>
    </row>
    <row r="26" spans="1:44" customHeight="1" ht="18">
      <c r="A26" s="48"/>
      <c r="B26" s="52" t="s">
        <v>313</v>
      </c>
      <c r="C26" s="48" t="s">
        <v>309</v>
      </c>
      <c r="D26" s="29">
        <v>15</v>
      </c>
      <c r="E26" s="29"/>
      <c r="F26" s="50"/>
    </row>
    <row r="27" spans="1:44" customHeight="1" ht="18">
      <c r="A27" s="48"/>
      <c r="B27" s="52" t="s">
        <v>314</v>
      </c>
      <c r="C27" s="48" t="s">
        <v>309</v>
      </c>
      <c r="D27" s="29">
        <v>15</v>
      </c>
      <c r="E27" s="29"/>
      <c r="F27" s="50"/>
    </row>
    <row r="28" spans="1:44" customHeight="1" ht="18">
      <c r="A28" s="48"/>
      <c r="B28" s="52" t="s">
        <v>315</v>
      </c>
      <c r="C28" s="48" t="s">
        <v>309</v>
      </c>
      <c r="D28" s="29"/>
      <c r="E28" s="29"/>
      <c r="F28" s="50"/>
    </row>
    <row r="29" spans="1:44" customHeight="1" ht="18">
      <c r="A29" s="48"/>
      <c r="B29" s="52" t="s">
        <v>316</v>
      </c>
      <c r="C29" s="48" t="s">
        <v>309</v>
      </c>
      <c r="D29" s="29">
        <v>8</v>
      </c>
      <c r="E29" s="29"/>
      <c r="F29" s="50"/>
    </row>
    <row r="30" spans="1:44" customHeight="1" ht="18">
      <c r="A30" s="48"/>
      <c r="B30" s="52" t="s">
        <v>314</v>
      </c>
      <c r="C30" s="48" t="s">
        <v>309</v>
      </c>
      <c r="D30" s="29">
        <v>8</v>
      </c>
      <c r="E30" s="29"/>
      <c r="F30" s="50"/>
    </row>
    <row r="31" spans="1:44" customHeight="1" ht="18">
      <c r="A31" s="48"/>
      <c r="B31" s="52" t="s">
        <v>315</v>
      </c>
      <c r="C31" s="48" t="s">
        <v>309</v>
      </c>
      <c r="D31" s="29"/>
      <c r="E31" s="29"/>
      <c r="F31" s="50"/>
    </row>
    <row r="32" spans="1:44" customHeight="1" ht="18">
      <c r="A32" s="104">
        <v>4</v>
      </c>
      <c r="B32" s="49" t="s">
        <v>317</v>
      </c>
      <c r="C32" s="48" t="s">
        <v>309</v>
      </c>
      <c r="D32" s="29">
        <v>1</v>
      </c>
      <c r="E32" s="29"/>
      <c r="F32" s="50"/>
    </row>
    <row r="33" spans="1:44" customHeight="1" ht="18">
      <c r="A33" s="104"/>
      <c r="B33" s="52" t="s">
        <v>258</v>
      </c>
      <c r="C33" s="48" t="s">
        <v>309</v>
      </c>
      <c r="D33" s="29">
        <v>1</v>
      </c>
      <c r="E33" s="29"/>
      <c r="F33" s="50"/>
    </row>
    <row r="34" spans="1:44" customHeight="1" ht="18">
      <c r="A34" s="48"/>
      <c r="B34" s="52" t="s">
        <v>318</v>
      </c>
      <c r="C34" s="48" t="s">
        <v>309</v>
      </c>
      <c r="D34" s="29">
        <v>1</v>
      </c>
      <c r="E34" s="29"/>
      <c r="F34" s="50"/>
    </row>
    <row r="35" spans="1:44" customHeight="1" ht="18">
      <c r="A35" s="48"/>
      <c r="B35" s="52" t="s">
        <v>319</v>
      </c>
      <c r="C35" s="48" t="s">
        <v>309</v>
      </c>
      <c r="D35" s="29"/>
      <c r="E35" s="29"/>
      <c r="F35" s="50"/>
    </row>
    <row r="36" spans="1:44" customHeight="1" ht="18">
      <c r="A36" s="48"/>
      <c r="B36" s="52" t="s">
        <v>320</v>
      </c>
      <c r="C36" s="48" t="s">
        <v>309</v>
      </c>
      <c r="D36" s="29"/>
      <c r="E36" s="29"/>
      <c r="F36" s="50"/>
    </row>
    <row r="37" spans="1:44" customHeight="1" ht="18">
      <c r="A37" s="48"/>
      <c r="B37" s="52" t="s">
        <v>321</v>
      </c>
      <c r="C37" s="48" t="s">
        <v>309</v>
      </c>
      <c r="D37" s="29"/>
      <c r="E37" s="29"/>
      <c r="F37" s="50"/>
    </row>
    <row r="38" spans="1:44" customHeight="1" ht="18">
      <c r="A38" s="48"/>
      <c r="B38" s="52" t="s">
        <v>322</v>
      </c>
      <c r="C38" s="48" t="s">
        <v>309</v>
      </c>
      <c r="D38" s="29">
        <v>1</v>
      </c>
      <c r="E38" s="29"/>
      <c r="F38" s="50"/>
    </row>
    <row r="39" spans="1:44" customHeight="1" ht="18">
      <c r="A39" s="48"/>
      <c r="B39" s="52" t="s">
        <v>323</v>
      </c>
      <c r="C39" s="48" t="s">
        <v>309</v>
      </c>
      <c r="D39" s="29"/>
      <c r="E39" s="29"/>
      <c r="F39" s="50"/>
    </row>
    <row r="40" spans="1:44" customHeight="1" ht="18">
      <c r="A40" s="48"/>
      <c r="B40" s="52" t="s">
        <v>324</v>
      </c>
      <c r="C40" s="48" t="s">
        <v>309</v>
      </c>
      <c r="D40" s="29"/>
      <c r="E40" s="29"/>
      <c r="F40" s="50"/>
    </row>
    <row r="41" spans="1:44" customHeight="1" ht="18">
      <c r="A41" s="105"/>
      <c r="B41" s="106" t="s">
        <v>325</v>
      </c>
      <c r="C41" s="105" t="s">
        <v>309</v>
      </c>
      <c r="D41" s="30">
        <v>1</v>
      </c>
      <c r="E41" s="30"/>
      <c r="F41" s="50"/>
    </row>
    <row r="42" spans="1:44" customHeight="1" ht="18">
      <c r="A42" s="148" t="s">
        <v>326</v>
      </c>
      <c r="B42" s="96" t="s">
        <v>327</v>
      </c>
      <c r="C42" s="148" t="s">
        <v>309</v>
      </c>
      <c r="D42" s="34"/>
      <c r="E42" s="34"/>
      <c r="F42" s="50"/>
    </row>
    <row r="43" spans="1:44" customHeight="1" ht="18">
      <c r="A43" s="98"/>
      <c r="B43" s="103" t="s">
        <v>328</v>
      </c>
      <c r="C43" s="98" t="s">
        <v>309</v>
      </c>
      <c r="D43" s="28"/>
      <c r="E43" s="28"/>
      <c r="F43" s="50" t="s">
        <v>329</v>
      </c>
    </row>
    <row r="44" spans="1:44" customHeight="1" ht="18">
      <c r="A44" s="48"/>
      <c r="B44" s="52" t="s">
        <v>330</v>
      </c>
      <c r="C44" s="48" t="s">
        <v>309</v>
      </c>
      <c r="D44" s="29"/>
      <c r="E44" s="29"/>
      <c r="F44" s="50"/>
    </row>
    <row r="45" spans="1:44" customHeight="1" ht="18">
      <c r="A45" s="48"/>
      <c r="B45" s="52" t="s">
        <v>331</v>
      </c>
      <c r="C45" s="48" t="s">
        <v>309</v>
      </c>
      <c r="D45" s="29"/>
      <c r="E45" s="29"/>
      <c r="F45" s="50"/>
    </row>
    <row r="46" spans="1:44" customHeight="1" ht="18">
      <c r="A46" s="48"/>
      <c r="B46" s="49" t="s">
        <v>332</v>
      </c>
      <c r="C46" s="48" t="s">
        <v>309</v>
      </c>
      <c r="D46" s="29"/>
      <c r="E46" s="29"/>
      <c r="F46" s="50"/>
    </row>
    <row r="47" spans="1:44" customHeight="1" ht="18">
      <c r="A47" s="48"/>
      <c r="B47" s="52" t="s">
        <v>330</v>
      </c>
      <c r="C47" s="48" t="s">
        <v>309</v>
      </c>
      <c r="D47" s="29"/>
      <c r="E47" s="29"/>
      <c r="F47" s="50"/>
    </row>
    <row r="48" spans="1:44" customHeight="1" ht="18">
      <c r="A48" s="48"/>
      <c r="B48" s="52" t="s">
        <v>331</v>
      </c>
      <c r="C48" s="48" t="s">
        <v>309</v>
      </c>
      <c r="D48" s="29"/>
      <c r="E48" s="29"/>
      <c r="F48" s="50"/>
    </row>
    <row r="49" spans="1:44" customHeight="1" ht="18">
      <c r="A49" s="48"/>
      <c r="B49" s="49" t="s">
        <v>333</v>
      </c>
      <c r="C49" s="48" t="s">
        <v>309</v>
      </c>
      <c r="D49" s="29"/>
      <c r="E49" s="29"/>
      <c r="F49" s="50"/>
    </row>
    <row r="50" spans="1:44" customHeight="1" ht="18">
      <c r="A50" s="48"/>
      <c r="B50" s="52" t="s">
        <v>334</v>
      </c>
      <c r="C50" s="48" t="s">
        <v>309</v>
      </c>
      <c r="D50" s="29"/>
      <c r="E50" s="29"/>
      <c r="F50" s="50"/>
    </row>
    <row r="51" spans="1:44" customHeight="1" ht="18">
      <c r="A51" s="48"/>
      <c r="B51" s="52" t="s">
        <v>335</v>
      </c>
      <c r="C51" s="48" t="s">
        <v>309</v>
      </c>
      <c r="D51" s="29"/>
      <c r="E51" s="29"/>
      <c r="F51" s="50"/>
    </row>
    <row r="52" spans="1:44" customHeight="1" ht="18">
      <c r="A52" s="48"/>
      <c r="B52" s="52" t="s">
        <v>336</v>
      </c>
      <c r="C52" s="48" t="s">
        <v>309</v>
      </c>
      <c r="D52" s="29">
        <v>1</v>
      </c>
      <c r="E52" s="29"/>
      <c r="F52" s="50"/>
    </row>
    <row r="53" spans="1:44" customHeight="1" ht="19.5" s="84" customFormat="1">
      <c r="A53" s="95" t="s">
        <v>337</v>
      </c>
      <c r="B53" s="96" t="s">
        <v>338</v>
      </c>
      <c r="C53" s="96"/>
      <c r="D53" s="97"/>
      <c r="E53" s="27"/>
    </row>
    <row r="54" spans="1:44" customHeight="1" ht="19.5" s="84" customFormat="1">
      <c r="A54" s="95">
        <v>1</v>
      </c>
      <c r="B54" s="107" t="s">
        <v>339</v>
      </c>
      <c r="C54" s="95" t="s">
        <v>340</v>
      </c>
      <c r="D54" s="97" t="str">
        <f>D55+D56+D57</f>
        <v>0</v>
      </c>
      <c r="E54" s="27"/>
    </row>
    <row r="55" spans="1:44" customHeight="1" ht="19.5">
      <c r="A55" s="108"/>
      <c r="B55" s="109" t="s">
        <v>341</v>
      </c>
      <c r="C55" s="108" t="s">
        <v>340</v>
      </c>
      <c r="D55" s="31">
        <v>12</v>
      </c>
      <c r="E55" s="31"/>
      <c r="F55" s="50"/>
    </row>
    <row r="56" spans="1:44" customHeight="1" ht="19.5">
      <c r="A56" s="48"/>
      <c r="B56" s="52" t="s">
        <v>342</v>
      </c>
      <c r="C56" s="48" t="s">
        <v>340</v>
      </c>
      <c r="D56" s="29"/>
      <c r="E56" s="29"/>
    </row>
    <row r="57" spans="1:44" customHeight="1" ht="19.5">
      <c r="A57" s="48"/>
      <c r="B57" s="52" t="s">
        <v>343</v>
      </c>
      <c r="C57" s="48" t="s">
        <v>340</v>
      </c>
      <c r="D57" s="29">
        <v>2</v>
      </c>
      <c r="E57" s="29"/>
    </row>
    <row r="58" spans="1:44" customHeight="1" ht="19.5">
      <c r="A58" s="105"/>
      <c r="B58" s="106" t="s">
        <v>344</v>
      </c>
      <c r="C58" s="48" t="s">
        <v>340</v>
      </c>
      <c r="D58" s="30">
        <v>2</v>
      </c>
      <c r="E58" s="30"/>
    </row>
    <row r="59" spans="1:44" customHeight="1" ht="19.5">
      <c r="A59" s="110">
        <v>2</v>
      </c>
      <c r="B59" s="111" t="s">
        <v>345</v>
      </c>
      <c r="C59" s="110" t="s">
        <v>346</v>
      </c>
      <c r="D59" s="32">
        <v>190</v>
      </c>
      <c r="E59" s="32"/>
      <c r="G59" s="91"/>
    </row>
    <row r="60" spans="1:44" customHeight="1" ht="19.5" s="84" customFormat="1">
      <c r="A60" s="48"/>
      <c r="B60" s="53" t="s">
        <v>347</v>
      </c>
      <c r="C60" s="48" t="s">
        <v>346</v>
      </c>
      <c r="D60" s="53">
        <v>170</v>
      </c>
      <c r="E60" s="33"/>
      <c r="G60" s="112"/>
      <c r="H60" s="222"/>
      <c r="I60" s="222"/>
    </row>
    <row r="61" spans="1:44" customHeight="1" ht="19.5" s="84" customFormat="1">
      <c r="A61" s="48"/>
      <c r="B61" s="53" t="s">
        <v>348</v>
      </c>
      <c r="C61" s="48" t="s">
        <v>346</v>
      </c>
      <c r="D61" s="53">
        <v>20</v>
      </c>
      <c r="E61" s="33"/>
      <c r="G61" s="112"/>
      <c r="H61" s="222"/>
      <c r="I61" s="222"/>
    </row>
    <row r="62" spans="1:44" customHeight="1" ht="19.5" s="84" customFormat="1">
      <c r="A62" s="48"/>
      <c r="B62" s="53" t="s">
        <v>349</v>
      </c>
      <c r="C62" s="48" t="s">
        <v>346</v>
      </c>
      <c r="D62" s="53">
        <v>10</v>
      </c>
      <c r="E62" s="33"/>
      <c r="G62" s="113"/>
    </row>
    <row r="63" spans="1:44" customHeight="1" ht="19.5">
      <c r="A63" s="48"/>
      <c r="B63" s="52" t="s">
        <v>350</v>
      </c>
      <c r="C63" s="48" t="s">
        <v>346</v>
      </c>
      <c r="D63" s="29"/>
      <c r="E63" s="29"/>
    </row>
    <row r="64" spans="1:44" customHeight="1" ht="19.5">
      <c r="A64" s="95">
        <v>3</v>
      </c>
      <c r="B64" s="107" t="s">
        <v>351</v>
      </c>
      <c r="C64" s="95" t="s">
        <v>340</v>
      </c>
      <c r="D64" s="97">
        <v>4</v>
      </c>
      <c r="E64" s="34"/>
    </row>
    <row r="65" spans="1:44" customHeight="1" ht="19.5">
      <c r="A65" s="98"/>
      <c r="B65" s="55" t="s">
        <v>341</v>
      </c>
      <c r="C65" s="98" t="s">
        <v>340</v>
      </c>
      <c r="D65" s="28"/>
      <c r="E65" s="28"/>
    </row>
    <row r="66" spans="1:44" customHeight="1" ht="19.5" s="84" customFormat="1">
      <c r="A66" s="48"/>
      <c r="B66" s="52" t="s">
        <v>342</v>
      </c>
      <c r="C66" s="48" t="s">
        <v>340</v>
      </c>
      <c r="D66" s="29">
        <v>4</v>
      </c>
      <c r="E66" s="33"/>
    </row>
    <row r="67" spans="1:44" customHeight="1" ht="19.5">
      <c r="A67" s="48"/>
      <c r="B67" s="52" t="s">
        <v>343</v>
      </c>
      <c r="C67" s="48" t="s">
        <v>340</v>
      </c>
      <c r="D67" s="29"/>
      <c r="E67" s="29"/>
      <c r="F67" s="50"/>
    </row>
    <row r="68" spans="1:44" customHeight="1" ht="19.5">
      <c r="A68" s="48"/>
      <c r="B68" s="53" t="s">
        <v>352</v>
      </c>
      <c r="C68" s="48" t="s">
        <v>340</v>
      </c>
      <c r="D68" s="114"/>
      <c r="E68" s="29"/>
      <c r="F68" s="50"/>
    </row>
    <row r="69" spans="1:44" customHeight="1" ht="19.5">
      <c r="A69" s="105"/>
      <c r="B69" s="106" t="s">
        <v>353</v>
      </c>
      <c r="C69" s="105" t="s">
        <v>340</v>
      </c>
      <c r="D69" s="115"/>
      <c r="E69" s="30"/>
      <c r="F69" s="50"/>
    </row>
    <row r="70" spans="1:44" customHeight="1" ht="19.5">
      <c r="A70" s="95">
        <v>5</v>
      </c>
      <c r="B70" s="116" t="s">
        <v>354</v>
      </c>
      <c r="C70" s="95" t="s">
        <v>355</v>
      </c>
      <c r="D70" s="116">
        <v>20</v>
      </c>
      <c r="E70" s="27"/>
      <c r="F70" s="50"/>
    </row>
    <row r="71" spans="1:44" customHeight="1" ht="19.5">
      <c r="A71" s="98"/>
      <c r="B71" s="55" t="s">
        <v>356</v>
      </c>
      <c r="C71" s="98" t="s">
        <v>355</v>
      </c>
      <c r="D71" s="28">
        <v>20</v>
      </c>
      <c r="E71" s="35"/>
      <c r="F71" s="50" t="s">
        <v>357</v>
      </c>
    </row>
    <row r="72" spans="1:44" customHeight="1" ht="19.5">
      <c r="A72" s="48"/>
      <c r="B72" s="52" t="s">
        <v>358</v>
      </c>
      <c r="C72" s="48" t="s">
        <v>355</v>
      </c>
      <c r="D72" s="29"/>
      <c r="E72" s="29"/>
      <c r="F72" s="50" t="s">
        <v>359</v>
      </c>
    </row>
    <row r="73" spans="1:44" customHeight="1" ht="19.5">
      <c r="A73" s="48"/>
      <c r="B73" s="52" t="s">
        <v>360</v>
      </c>
      <c r="C73" s="48" t="s">
        <v>355</v>
      </c>
      <c r="D73" s="29"/>
      <c r="E73" s="29"/>
      <c r="F73" s="50"/>
    </row>
    <row r="74" spans="1:44" customHeight="1" ht="19.5">
      <c r="A74" s="105"/>
      <c r="B74" s="106" t="s">
        <v>361</v>
      </c>
      <c r="C74" s="105" t="s">
        <v>355</v>
      </c>
      <c r="D74" s="30"/>
      <c r="E74" s="30"/>
      <c r="F74" s="50"/>
    </row>
    <row r="75" spans="1:44" customHeight="1" ht="19.5" s="153" customFormat="1">
      <c r="A75" s="149">
        <v>6</v>
      </c>
      <c r="B75" s="107" t="s">
        <v>362</v>
      </c>
      <c r="C75" s="150" t="s">
        <v>363</v>
      </c>
      <c r="D75" s="151">
        <v>1</v>
      </c>
      <c r="E75" s="167"/>
      <c r="F75" s="162"/>
      <c r="G75" s="162"/>
      <c r="H75" s="162"/>
      <c r="I75" s="162"/>
      <c r="J75" s="162"/>
      <c r="K75" s="162"/>
      <c r="L75" s="162"/>
      <c r="M75" s="162"/>
      <c r="N75" s="162"/>
      <c r="O75" s="162"/>
      <c r="P75" s="162"/>
      <c r="Q75" s="162"/>
      <c r="R75" s="163"/>
      <c r="S75" s="163"/>
      <c r="T75" s="163"/>
      <c r="U75" s="163"/>
      <c r="V75" s="152"/>
      <c r="W75" s="152"/>
      <c r="X75" s="152"/>
      <c r="Y75" s="152"/>
      <c r="Z75" s="152"/>
      <c r="AA75" s="152"/>
      <c r="AB75" s="152"/>
      <c r="AC75" s="152"/>
      <c r="AD75" s="152"/>
      <c r="AE75" s="152"/>
      <c r="AF75" s="152"/>
      <c r="AG75" s="152"/>
      <c r="AH75" s="152"/>
      <c r="AI75" s="152"/>
      <c r="AJ75" s="152"/>
      <c r="AK75" s="152"/>
      <c r="AL75" s="152"/>
      <c r="AM75" s="152"/>
      <c r="AN75" s="152"/>
      <c r="AO75" s="152"/>
      <c r="AP75" s="152"/>
      <c r="AQ75" s="152"/>
      <c r="AR75" s="152"/>
    </row>
    <row r="76" spans="1:44" customHeight="1" ht="19.5" s="157" customFormat="1">
      <c r="A76" s="154"/>
      <c r="B76" s="55" t="s">
        <v>364</v>
      </c>
      <c r="C76" s="155" t="s">
        <v>363</v>
      </c>
      <c r="D76" s="35">
        <v>1</v>
      </c>
      <c r="E76" s="156"/>
      <c r="F76" s="162"/>
      <c r="G76" s="162"/>
      <c r="H76" s="162"/>
      <c r="I76" s="162"/>
      <c r="J76" s="162"/>
      <c r="K76" s="162"/>
      <c r="L76" s="162"/>
      <c r="M76" s="162"/>
      <c r="N76" s="162"/>
      <c r="O76" s="162"/>
      <c r="P76" s="162"/>
      <c r="Q76" s="162"/>
      <c r="R76" s="163"/>
      <c r="S76" s="163"/>
      <c r="T76" s="163"/>
      <c r="U76" s="163"/>
      <c r="V76" s="152"/>
      <c r="W76" s="152"/>
      <c r="X76" s="152"/>
      <c r="Y76" s="152"/>
      <c r="Z76" s="152"/>
      <c r="AA76" s="152"/>
      <c r="AB76" s="152"/>
      <c r="AC76" s="152"/>
      <c r="AD76" s="152"/>
      <c r="AE76" s="152"/>
      <c r="AF76" s="152"/>
      <c r="AG76" s="152"/>
      <c r="AH76" s="152"/>
      <c r="AI76" s="152"/>
      <c r="AJ76" s="152"/>
      <c r="AK76" s="152"/>
      <c r="AL76" s="152"/>
      <c r="AM76" s="152"/>
      <c r="AN76" s="152"/>
      <c r="AO76" s="152"/>
      <c r="AP76" s="152"/>
      <c r="AQ76" s="152"/>
      <c r="AR76" s="152"/>
    </row>
    <row r="77" spans="1:44" customHeight="1" ht="19.5" s="161" customFormat="1">
      <c r="A77" s="14"/>
      <c r="B77" s="56" t="s">
        <v>343</v>
      </c>
      <c r="C77" s="158" t="s">
        <v>363</v>
      </c>
      <c r="D77" s="159"/>
      <c r="E77" s="168"/>
      <c r="F77" s="164"/>
      <c r="G77" s="164"/>
      <c r="H77" s="164"/>
      <c r="I77" s="164"/>
      <c r="J77" s="164"/>
      <c r="K77" s="164"/>
      <c r="L77" s="165"/>
      <c r="M77" s="165"/>
      <c r="N77" s="165"/>
      <c r="O77" s="165"/>
      <c r="P77" s="165"/>
      <c r="Q77" s="165"/>
      <c r="R77" s="166"/>
      <c r="S77" s="166"/>
      <c r="T77" s="166"/>
      <c r="U77" s="166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</row>
    <row r="78" spans="1:44" customHeight="1" ht="19.5" s="84" customFormat="1">
      <c r="A78" s="95">
        <v>7</v>
      </c>
      <c r="B78" s="107" t="s">
        <v>365</v>
      </c>
      <c r="C78" s="148" t="s">
        <v>363</v>
      </c>
      <c r="D78" s="27">
        <v>1</v>
      </c>
      <c r="E78" s="27"/>
    </row>
    <row r="79" spans="1:44" customHeight="1" ht="19.5" s="84" customFormat="1">
      <c r="A79" s="98"/>
      <c r="B79" s="55" t="s">
        <v>364</v>
      </c>
      <c r="C79" s="98" t="s">
        <v>363</v>
      </c>
      <c r="D79" s="28">
        <v>1</v>
      </c>
      <c r="E79" s="36"/>
    </row>
    <row r="80" spans="1:44" customHeight="1" ht="19.5">
      <c r="A80" s="117"/>
      <c r="B80" s="56" t="s">
        <v>343</v>
      </c>
      <c r="C80" s="118" t="s">
        <v>363</v>
      </c>
      <c r="D80" s="119"/>
      <c r="E80" s="37"/>
      <c r="F80" s="120"/>
      <c r="G80" s="120"/>
      <c r="H80" s="120"/>
      <c r="I80" s="120"/>
      <c r="J80" s="120"/>
      <c r="K80" s="120"/>
    </row>
    <row r="81" spans="1:44" customHeight="1" ht="19.5" s="84" customFormat="1">
      <c r="A81" s="95">
        <v>8</v>
      </c>
      <c r="B81" s="96" t="s">
        <v>366</v>
      </c>
      <c r="C81" s="95" t="s">
        <v>346</v>
      </c>
      <c r="D81" s="27"/>
      <c r="E81" s="27"/>
    </row>
    <row r="82" spans="1:44" customHeight="1" ht="19.5">
      <c r="A82" s="98"/>
      <c r="B82" s="55" t="s">
        <v>367</v>
      </c>
      <c r="C82" s="98"/>
      <c r="D82" s="28">
        <v>1</v>
      </c>
      <c r="E82" s="295"/>
      <c r="F82" s="50" t="s">
        <v>368</v>
      </c>
    </row>
    <row r="83" spans="1:44" customHeight="1" ht="27">
      <c r="A83" s="118"/>
      <c r="B83" s="56" t="s">
        <v>369</v>
      </c>
      <c r="C83" s="118" t="s">
        <v>346</v>
      </c>
      <c r="D83" s="121"/>
      <c r="E83" s="295"/>
      <c r="F83" s="50" t="s">
        <v>370</v>
      </c>
    </row>
    <row r="84" spans="1:44" customHeight="1" ht="19.5">
      <c r="A84" s="105"/>
      <c r="B84" s="106" t="s">
        <v>371</v>
      </c>
      <c r="C84" s="105" t="s">
        <v>346</v>
      </c>
      <c r="D84" s="115"/>
      <c r="E84" s="54"/>
      <c r="F84" s="50"/>
    </row>
    <row r="85" spans="1:44" customHeight="1" ht="19.5">
      <c r="A85" s="122">
        <v>9</v>
      </c>
      <c r="B85" s="107" t="s">
        <v>372</v>
      </c>
      <c r="C85" s="95" t="s">
        <v>363</v>
      </c>
      <c r="D85" s="97">
        <v>1</v>
      </c>
      <c r="E85" s="123"/>
      <c r="F85" s="124"/>
      <c r="G85" s="124"/>
      <c r="H85" s="125"/>
    </row>
    <row r="86" spans="1:44" customHeight="1" ht="19.5">
      <c r="A86" s="126"/>
      <c r="B86" s="55" t="s">
        <v>364</v>
      </c>
      <c r="C86" s="99" t="s">
        <v>363</v>
      </c>
      <c r="D86" s="127"/>
      <c r="E86" s="128"/>
      <c r="F86" s="124"/>
      <c r="G86" s="124"/>
      <c r="H86" s="125"/>
    </row>
    <row r="87" spans="1:44" customHeight="1" ht="19.5">
      <c r="A87" s="129"/>
      <c r="B87" s="56" t="s">
        <v>343</v>
      </c>
      <c r="C87" s="118" t="s">
        <v>363</v>
      </c>
      <c r="D87" s="121">
        <v>1</v>
      </c>
      <c r="E87" s="130"/>
      <c r="F87" s="124"/>
      <c r="G87" s="124"/>
      <c r="H87" s="125"/>
    </row>
    <row r="88" spans="1:44" customHeight="1" ht="19.5">
      <c r="A88" s="122">
        <v>10</v>
      </c>
      <c r="B88" s="107" t="s">
        <v>373</v>
      </c>
      <c r="C88" s="95" t="s">
        <v>363</v>
      </c>
      <c r="D88" s="27">
        <v>1</v>
      </c>
      <c r="E88" s="131"/>
      <c r="F88" s="132"/>
      <c r="G88" s="132"/>
      <c r="H88" s="133"/>
    </row>
    <row r="89" spans="1:44" customHeight="1" ht="19.5">
      <c r="A89" s="134"/>
      <c r="B89" s="109" t="s">
        <v>364</v>
      </c>
      <c r="C89" s="108" t="s">
        <v>363</v>
      </c>
      <c r="D89" s="135">
        <v>1</v>
      </c>
      <c r="E89" s="136"/>
      <c r="F89" s="124"/>
      <c r="G89" s="124"/>
      <c r="H89" s="125"/>
    </row>
    <row r="90" spans="1:44" customHeight="1" ht="19.5">
      <c r="A90" s="137"/>
      <c r="B90" s="56" t="s">
        <v>343</v>
      </c>
      <c r="C90" s="138" t="s">
        <v>363</v>
      </c>
      <c r="D90" s="137"/>
      <c r="E90" s="137"/>
    </row>
    <row r="91" spans="1:44" customHeight="1" ht="19.5">
      <c r="A91" s="139"/>
      <c r="B91" s="140" t="s">
        <v>374</v>
      </c>
      <c r="C91" s="141" t="s">
        <v>363</v>
      </c>
      <c r="D91" s="139"/>
      <c r="E91" s="139"/>
    </row>
    <row r="92" spans="1:44" customHeight="1" ht="15">
      <c r="A92" s="85"/>
      <c r="B92" s="85"/>
      <c r="C92" s="229" t="s">
        <v>235</v>
      </c>
      <c r="D92" s="229"/>
      <c r="E92" s="229"/>
      <c r="F92" s="120"/>
      <c r="G92" s="120"/>
      <c r="H92" s="120"/>
      <c r="I92" s="120"/>
      <c r="J92" s="120"/>
      <c r="K92" s="120"/>
    </row>
    <row r="93" spans="1:44" customHeight="1" ht="15">
      <c r="A93" s="232" t="s">
        <v>199</v>
      </c>
      <c r="B93" s="232"/>
      <c r="C93" s="125" t="s">
        <v>200</v>
      </c>
      <c r="D93" s="125"/>
      <c r="E93" s="125"/>
      <c r="F93" s="124"/>
      <c r="G93" s="124"/>
      <c r="H93" s="125"/>
    </row>
    <row r="94" spans="1:44" customHeight="1" ht="15">
      <c r="A94" s="133" t="s">
        <v>201</v>
      </c>
      <c r="B94" s="133"/>
      <c r="C94" s="133" t="s">
        <v>202</v>
      </c>
      <c r="D94" s="133"/>
      <c r="E94" s="133"/>
      <c r="F94" s="132"/>
      <c r="G94" s="132"/>
      <c r="H94" s="133"/>
    </row>
    <row r="95" spans="1:44" customHeight="1" ht="15">
      <c r="A95" s="85"/>
      <c r="B95" s="85"/>
      <c r="C95" s="85"/>
      <c r="D95" s="85"/>
      <c r="E95" s="85"/>
      <c r="F95" s="85"/>
      <c r="G95" s="85"/>
      <c r="H95" s="85"/>
      <c r="I95" s="85"/>
      <c r="J95" s="85"/>
    </row>
    <row r="96" spans="1:44" customHeight="1" ht="15"/>
    <row r="97" spans="1:44" customHeight="1" ht="15"/>
    <row r="98" spans="1:44" customHeight="1" ht="15"/>
    <row r="99" spans="1:44" customHeight="1" ht="15">
      <c r="C99" s="142"/>
      <c r="D99" s="143"/>
      <c r="E99" s="143"/>
    </row>
    <row r="100" spans="1:44" customHeight="1" ht="15"/>
    <row r="101" spans="1:44" customHeight="1" ht="15">
      <c r="B101" s="84"/>
    </row>
    <row r="102" spans="1:44" customHeight="1" ht="15">
      <c r="B102" s="50"/>
    </row>
    <row r="103" spans="1:44" customHeight="1" ht="15"/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4:E4"/>
    <mergeCell ref="F8:K8"/>
    <mergeCell ref="H60:H61"/>
    <mergeCell ref="I60:I61"/>
    <mergeCell ref="A3:E3"/>
    <mergeCell ref="C6:D6"/>
    <mergeCell ref="B5:D5"/>
    <mergeCell ref="B7:D7"/>
    <mergeCell ref="A93:B93"/>
    <mergeCell ref="A94:B94"/>
    <mergeCell ref="C94:E94"/>
    <mergeCell ref="C92:E92"/>
    <mergeCell ref="C93:E93"/>
    <mergeCell ref="E82:E83"/>
  </mergeCells>
  <printOptions gridLines="false" gridLinesSet="true"/>
  <pageMargins left="0.36" right="0.2" top="0.6" bottom="0.55" header="0.2" footer="0.2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Biểu 1a</vt:lpstr>
      <vt:lpstr>Biểu 1B</vt:lpstr>
      <vt:lpstr>Bieu 2T</vt:lpstr>
      <vt:lpstr>Bieu 3T</vt:lpstr>
    </vt:vector>
  </TitlesOfParts>
  <Company>OEM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Cop.</dc:creator>
  <cp:lastModifiedBy>TPC</cp:lastModifiedBy>
  <dcterms:created xsi:type="dcterms:W3CDTF">2011-07-18T09:06:13+07:00</dcterms:created>
  <dcterms:modified xsi:type="dcterms:W3CDTF">2019-09-17T15:20:45+07:00</dcterms:modified>
  <dc:title>Untitled Spreadsheet</dc:title>
  <dc:description/>
  <dc:subject/>
  <cp:keywords/>
  <cp:category/>
</cp:coreProperties>
</file>