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Zalo Received Files\"/>
    </mc:Choice>
  </mc:AlternateContent>
  <xr:revisionPtr revIDLastSave="0" documentId="13_ncr:1_{0D46EAFC-4768-4417-AF70-B5939E3BC6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solver_adj" localSheetId="0" hidden="1">Sheet1!$Q$1:$Q$6</definedName>
    <definedName name="solver_cvg" localSheetId="0" hidden="1">1E-48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10000</definedName>
    <definedName name="solver_lhs1" localSheetId="0" hidden="1">Sheet1!$Q$1</definedName>
    <definedName name="solver_lhs10" localSheetId="0" hidden="1">Sheet1!$Q$5</definedName>
    <definedName name="solver_lhs11" localSheetId="0" hidden="1">Sheet1!$Q$6</definedName>
    <definedName name="solver_lhs12" localSheetId="0" hidden="1">Sheet1!$Q$6</definedName>
    <definedName name="solver_lhs2" localSheetId="0" hidden="1">Sheet1!$Q$1</definedName>
    <definedName name="solver_lhs3" localSheetId="0" hidden="1">Sheet1!$Q$2</definedName>
    <definedName name="solver_lhs4" localSheetId="0" hidden="1">Sheet1!$Q$2</definedName>
    <definedName name="solver_lhs5" localSheetId="0" hidden="1">Sheet1!$Q$3</definedName>
    <definedName name="solver_lhs6" localSheetId="0" hidden="1">Sheet1!$Q$3</definedName>
    <definedName name="solver_lhs7" localSheetId="0" hidden="1">Sheet1!$Q$4</definedName>
    <definedName name="solver_lhs8" localSheetId="0" hidden="1">Sheet1!$Q$4</definedName>
    <definedName name="solver_lhs9" localSheetId="0" hidden="1">Sheet1!$Q$5</definedName>
    <definedName name="solver_mip" localSheetId="0" hidden="1">2147483647</definedName>
    <definedName name="solver_mni" localSheetId="0" hidden="1">3000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Sheet1!$L$7</definedName>
    <definedName name="solver_pre" localSheetId="0" hidden="1">0.00000000000001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3.141568</definedName>
    <definedName name="solver_rhs10" localSheetId="0" hidden="1">-3.141568</definedName>
    <definedName name="solver_rhs11" localSheetId="0" hidden="1">3.141568</definedName>
    <definedName name="solver_rhs12" localSheetId="0" hidden="1">-3.141568</definedName>
    <definedName name="solver_rhs2" localSheetId="0" hidden="1">-3.141568</definedName>
    <definedName name="solver_rhs3" localSheetId="0" hidden="1">3.141568</definedName>
    <definedName name="solver_rhs4" localSheetId="0" hidden="1">-3.141568</definedName>
    <definedName name="solver_rhs5" localSheetId="0" hidden="1">3.141568</definedName>
    <definedName name="solver_rhs6" localSheetId="0" hidden="1">-3.141568</definedName>
    <definedName name="solver_rhs7" localSheetId="0" hidden="1">3.141568</definedName>
    <definedName name="solver_rhs8" localSheetId="0" hidden="1">-3.141568</definedName>
    <definedName name="solver_rhs9" localSheetId="0" hidden="1">3.141568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6" i="1" l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85" i="1"/>
  <c r="I50" i="1"/>
  <c r="I51" i="1" s="1"/>
  <c r="I52" i="1" s="1"/>
  <c r="I53" i="1" s="1"/>
  <c r="I54" i="1" s="1"/>
  <c r="I55" i="1" s="1"/>
  <c r="I56" i="1" s="1"/>
  <c r="I57" i="1" s="1"/>
  <c r="U43" i="1"/>
  <c r="U44" i="1" s="1"/>
  <c r="U45" i="1" s="1"/>
  <c r="U46" i="1" s="1"/>
  <c r="U47" i="1" s="1"/>
  <c r="U48" i="1" s="1"/>
  <c r="U49" i="1" s="1"/>
  <c r="U86" i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I86" i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U66" i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I43" i="1"/>
  <c r="I44" i="1" s="1"/>
  <c r="I45" i="1" s="1"/>
  <c r="I46" i="1" s="1"/>
  <c r="I47" i="1" s="1"/>
  <c r="I48" i="1" s="1"/>
  <c r="I49" i="1" s="1"/>
  <c r="H2" i="1"/>
  <c r="H1" i="1"/>
  <c r="N42" i="1" l="1"/>
  <c r="U50" i="1"/>
  <c r="U51" i="1" s="1"/>
  <c r="U52" i="1" s="1"/>
  <c r="U53" i="1" s="1"/>
  <c r="U54" i="1" s="1"/>
  <c r="U55" i="1" s="1"/>
  <c r="U56" i="1" s="1"/>
  <c r="U57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N43" i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H6" i="1"/>
  <c r="H5" i="1"/>
  <c r="H4" i="1"/>
  <c r="H3" i="1" l="1"/>
  <c r="L3" i="1" s="1"/>
  <c r="L2" i="1"/>
  <c r="L1" i="1"/>
  <c r="L6" i="1"/>
  <c r="L5" i="1"/>
  <c r="L4" i="1"/>
  <c r="L7" i="1" l="1"/>
  <c r="I66" i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</calcChain>
</file>

<file path=xl/sharedStrings.xml><?xml version="1.0" encoding="utf-8"?>
<sst xmlns="http://schemas.openxmlformats.org/spreadsheetml/2006/main" count="356" uniqueCount="72">
  <si>
    <t>a3</t>
  </si>
  <si>
    <t>d1</t>
  </si>
  <si>
    <t>d4</t>
  </si>
  <si>
    <t>d6</t>
  </si>
  <si>
    <t>Px</t>
  </si>
  <si>
    <t>Py</t>
  </si>
  <si>
    <t>Pz</t>
  </si>
  <si>
    <t>Sy</t>
  </si>
  <si>
    <t>L1</t>
  </si>
  <si>
    <t>L2</t>
  </si>
  <si>
    <t>L3</t>
  </si>
  <si>
    <t>L4</t>
  </si>
  <si>
    <t>L5</t>
  </si>
  <si>
    <t>L6</t>
  </si>
  <si>
    <t>L</t>
  </si>
  <si>
    <t>q1</t>
  </si>
  <si>
    <t>q2</t>
  </si>
  <si>
    <t>q3</t>
  </si>
  <si>
    <t>q4</t>
  </si>
  <si>
    <t>q5</t>
  </si>
  <si>
    <t>q6</t>
  </si>
  <si>
    <t>a14</t>
  </si>
  <si>
    <t>a24</t>
  </si>
  <si>
    <t>a34</t>
  </si>
  <si>
    <t>a11</t>
  </si>
  <si>
    <t>a12</t>
  </si>
  <si>
    <t>a22</t>
  </si>
  <si>
    <t>Ay</t>
  </si>
  <si>
    <t>Az</t>
  </si>
  <si>
    <t>a23</t>
  </si>
  <si>
    <t>Điểm</t>
  </si>
  <si>
    <t>l</t>
  </si>
  <si>
    <t>O1</t>
  </si>
  <si>
    <t>O2.2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</si>
  <si>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</si>
  <si>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</si>
  <si>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</si>
  <si>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</si>
  <si>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</si>
  <si>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</si>
  <si>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</si>
  <si>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</si>
  <si>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</si>
  <si>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</si>
  <si>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</si>
  <si>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</si>
  <si>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a13</t>
  </si>
  <si>
    <t>x0z6</t>
  </si>
  <si>
    <t>x0x6</t>
  </si>
  <si>
    <t>y0z6</t>
  </si>
  <si>
    <t>a1</t>
  </si>
  <si>
    <t>t</t>
  </si>
  <si>
    <t>k</t>
  </si>
  <si>
    <t>kc</t>
  </si>
  <si>
    <t xml:space="preserve">Điểm </t>
  </si>
  <si>
    <t>O2.1</t>
  </si>
  <si>
    <t>O1(-1100;0;581)</t>
  </si>
  <si>
    <t>O2.1(-780;0;581)</t>
  </si>
  <si>
    <t>O2.2(-780;0;581)</t>
  </si>
  <si>
    <t>O3(-780;0;1252)</t>
  </si>
  <si>
    <t>O4(-770.39;121.01;1252)</t>
  </si>
  <si>
    <t>`</t>
  </si>
  <si>
    <t>O5(-741.82;241.03;1252)</t>
  </si>
  <si>
    <t>O6(-694.98;354.11;1252)</t>
  </si>
  <si>
    <t>O7(-631.03;458.47;1252)</t>
  </si>
  <si>
    <t>O8(-551.54;551.54;1252)</t>
  </si>
  <si>
    <t>O9(-458.47;631.03;1252)</t>
  </si>
  <si>
    <t>O10(-354.11;694.98;1252)</t>
  </si>
  <si>
    <t>O11(-241.03;741.82;1252)</t>
  </si>
  <si>
    <t>O12(-122.018;770.39;1252)</t>
  </si>
  <si>
    <t>O13(0;780;1252)</t>
  </si>
  <si>
    <t>O14(0;850;1252)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</si>
</sst>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sz val="12.95"/>
      <color rgb="FF000000"/>
      <name val="Times New Roman"/>
      <family val="1"/>
    </font>
    <font>
      <sz val="8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0" borderId="0" xfId="0" applyFont="1" applyAlignment="1">
      <alignment horizontal="justify" vertical="center" wrapText="1"/>
    </xf>
    <xf numFmtId="0" fontId="0" fillId="8" borderId="1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0" applyFont="1"/>
    <xf numFmtId="0" fontId="0" fillId="9" borderId="1" xfId="0" applyFill="1" applyBorder="1" applyAlignment="1">
      <alignment horizontal="center" vertical="center"/>
    </xf>
    <xf numFmtId="0" fontId="0" fillId="0" borderId="1" xfId="0" applyBorder="1"/>
    <xf numFmtId="0" fontId="2" fillId="9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8" borderId="1" xfId="0" applyFill="1" applyBorder="1"/>
    <xf numFmtId="0" fontId="0" fillId="15" borderId="1" xfId="0" applyFill="1" applyBorder="1"/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0"/>
  <sheetViews>
    <sheetView tabSelected="1" topLeftCell="A112" zoomScale="70" zoomScaleNormal="70" workbookViewId="0">
      <selection activeCell="U125" sqref="U125:AB140"/>
    </sheetView>
  </sheetViews>
  <sheetFormatPr defaultRowHeight="13.8" x14ac:dyDescent="0.25"/>
  <cols>
    <col min="9" max="9" width="14.296875" customWidth="1"/>
    <col min="12" max="12" width="9.69921875" customWidth="1"/>
    <col min="13" max="13" width="9.19921875" customWidth="1"/>
  </cols>
  <sheetData>
    <row r="1" spans="1:25" x14ac:dyDescent="0.25">
      <c r="D1" s="2">
        <v>544</v>
      </c>
      <c r="E1" s="2" t="s">
        <v>1</v>
      </c>
      <c r="H1" s="3">
        <f>150*COS(Q1) + 575*COS(Q1)*COS(Q2) - 90*SIN(Q5)*(SIN(Q1)*SIN(Q4) + COS(Q4)*(COS(Q1)*COS(Q2)*COS(Q3) - COS(Q1)*SIN(Q2)*SIN(Q3))) - 90*COS(Q5)*(COS(Q1)*COS(Q2)*SIN(Q3) + COS(Q1)*COS(Q3)*SIN(Q2)) + 40*COS(Q1)*COS(Q2)*COS(Q3) + 425*COS(Q1)*COS(Q2)*SIN(Q3) + 425*COS(Q1)*COS(Q3)*SIN(Q2) - 40*COS(Q1)*SIN(Q2)*SIN(Q3)</f>
        <v>-199.99916354485646</v>
      </c>
      <c r="I1" s="3" t="s">
        <v>4</v>
      </c>
      <c r="L1" s="4">
        <f>(H1-A11)^2</f>
        <v>6.9965720715791017E-7</v>
      </c>
      <c r="M1" s="4" t="s">
        <v>8</v>
      </c>
      <c r="Q1" s="5">
        <v>-3.1415679999999999</v>
      </c>
      <c r="R1" s="5" t="s">
        <v>15</v>
      </c>
    </row>
    <row r="2" spans="1:25" x14ac:dyDescent="0.25">
      <c r="A2" s="1">
        <v>150</v>
      </c>
      <c r="B2" s="1" t="s">
        <v>50</v>
      </c>
      <c r="H2" s="3">
        <f>150*SIN(Q1) + 575*COS(Q2)*SIN(Q1) + 90*SIN(Q5)*(COS(Q1)*SIN(Q4) + COS(Q4)*(SIN(Q1)*SIN(Q2)*SIN(Q3) - COS(Q2)*COS(Q3)*SIN(Q1))) - 90*COS(Q5)*(COS(Q2)*SIN(Q1)*SIN(Q3) + COS(Q3)*SIN(Q1)*SIN(Q2)) - 40*SIN(Q1)*SIN(Q2)*SIN(Q3) + 40*COS(Q2)*COS(Q3)*SIN(Q1) + 425*COS(Q2)*SIN(Q1)*SIN(Q3) + 425*COS(Q3)*SIN(Q1)*SIN(Q2)</f>
        <v>-1.1113857282140224E-2</v>
      </c>
      <c r="I2" s="3" t="s">
        <v>5</v>
      </c>
      <c r="L2" s="4">
        <f>(H2-B11)^2</f>
        <v>1.2351782368778127E-4</v>
      </c>
      <c r="M2" s="4" t="s">
        <v>9</v>
      </c>
      <c r="Q2" s="5">
        <v>0.70538464546042412</v>
      </c>
      <c r="R2" s="5" t="s">
        <v>16</v>
      </c>
    </row>
    <row r="3" spans="1:25" x14ac:dyDescent="0.25">
      <c r="A3" s="1">
        <v>40</v>
      </c>
      <c r="B3" s="1" t="s">
        <v>0</v>
      </c>
      <c r="H3" s="3">
        <f>575*SIN(Q2) - 425*COS(Q2)*COS(Q3) + 40*COS(Q2)*SIN(Q3) + 40*COS(Q3)*SIN(Q2) + 425*SIN(Q2)*SIN(Q3) + 90*COS(Q5)*(COS(Q2)*COS(Q3) - SIN(Q2)*SIN(Q3)) - 90*COS(Q4)*SIN(Q5)*(COS(Q2)*SIN(Q3) + COS(Q3)*SIN(Q2)) + 544</f>
        <v>1251.9957460449655</v>
      </c>
      <c r="I3" s="3" t="s">
        <v>6</v>
      </c>
      <c r="L3" s="4">
        <f>(H3-C11)^2</f>
        <v>1.8096133435787729E-5</v>
      </c>
      <c r="M3" s="4" t="s">
        <v>10</v>
      </c>
      <c r="Q3" s="5">
        <v>-3.1415679999999999</v>
      </c>
      <c r="R3" s="5" t="s">
        <v>17</v>
      </c>
    </row>
    <row r="4" spans="1:25" x14ac:dyDescent="0.25">
      <c r="D4" s="2">
        <v>425</v>
      </c>
      <c r="E4" s="2" t="s">
        <v>2</v>
      </c>
      <c r="H4" s="3">
        <f>COS(Q6)*(COS(Q1)*COS(Q4) - SIN(Q4)*(SIN(Q1)*SIN(Q2)*SIN(Q3) - COS(Q2)*COS(Q3)*SIN(Q1))) + SIN(Q6)*(COS(Q5)*(COS(Q1)*SIN(Q4) + COS(Q4)*(SIN(Q1)*SIN(Q2)*SIN(Q3) - COS(Q2)*COS(Q3)*SIN(Q1))) + SIN(Q5)*(COS(Q2)*SIN(Q1)*SIN(Q3) + COS(Q3)*SIN(Q1)*SIN(Q2)))</f>
        <v>-0.99999999254452399</v>
      </c>
      <c r="I4" s="3" t="s">
        <v>7</v>
      </c>
      <c r="L4" s="4">
        <f>(H4-D11)^2</f>
        <v>0.99999998508904808</v>
      </c>
      <c r="M4" s="4" t="s">
        <v>11</v>
      </c>
      <c r="Q4" s="5">
        <v>3.141429541663789</v>
      </c>
      <c r="R4" s="5" t="s">
        <v>18</v>
      </c>
    </row>
    <row r="5" spans="1:25" x14ac:dyDescent="0.25">
      <c r="H5" s="3">
        <f>SIN(Q5)*(COS(Q1)*SIN(Q4) + COS(Q4)*(SIN(Q1)*SIN(Q2)*SIN(Q3) - COS(Q2)*COS(Q3)*SIN(Q1))) - COS(Q5)*(COS(Q2)*SIN(Q1)*SIN(Q3) + COS(Q3)*SIN(Q1)*SIN(Q2))</f>
        <v>-4.6298941901108158E-5</v>
      </c>
      <c r="I5" s="3" t="s">
        <v>27</v>
      </c>
      <c r="L5" s="4">
        <f>(H5-E11)^2</f>
        <v>0.99990740425978974</v>
      </c>
      <c r="M5" s="4" t="s">
        <v>12</v>
      </c>
      <c r="Q5" s="5">
        <v>2.7068311777585596</v>
      </c>
      <c r="R5" s="5" t="s">
        <v>19</v>
      </c>
    </row>
    <row r="6" spans="1:25" x14ac:dyDescent="0.25">
      <c r="D6" s="2">
        <v>90</v>
      </c>
      <c r="E6" s="2" t="s">
        <v>3</v>
      </c>
      <c r="H6" s="3">
        <f>COS(Q5)*(COS(Q2)*COS(Q3) - SIN(Q2)*SIN(Q3)) - COS(Q4)*SIN(Q5)*(COS(Q2)*SIN(Q3) + COS(Q3)*SIN(Q2))</f>
        <v>0.4174393297248607</v>
      </c>
      <c r="I6" s="3" t="s">
        <v>28</v>
      </c>
      <c r="L6" s="4">
        <f>(H6-F11)^2</f>
        <v>0.17425559400114096</v>
      </c>
      <c r="M6" s="4" t="s">
        <v>13</v>
      </c>
      <c r="Q6" s="5">
        <v>-3.1415679999999999</v>
      </c>
      <c r="R6" s="5" t="s">
        <v>20</v>
      </c>
    </row>
    <row r="7" spans="1:25" x14ac:dyDescent="0.25">
      <c r="L7" s="4">
        <f>SUM(L1:L6)</f>
        <v>2.1743052969643091</v>
      </c>
      <c r="M7" s="4" t="s">
        <v>14</v>
      </c>
    </row>
    <row r="10" spans="1:25" x14ac:dyDescent="0.25">
      <c r="A10" s="6" t="s">
        <v>21</v>
      </c>
      <c r="B10" s="6" t="s">
        <v>22</v>
      </c>
      <c r="C10" s="6" t="s">
        <v>23</v>
      </c>
      <c r="D10" s="6" t="s">
        <v>24</v>
      </c>
      <c r="E10" s="6" t="s">
        <v>25</v>
      </c>
      <c r="F10" s="6" t="s">
        <v>26</v>
      </c>
    </row>
    <row r="11" spans="1:25" x14ac:dyDescent="0.25">
      <c r="A11" s="11">
        <v>-200</v>
      </c>
      <c r="B11" s="11">
        <v>0</v>
      </c>
      <c r="C11" s="11">
        <v>1252</v>
      </c>
      <c r="D11" s="11">
        <v>0</v>
      </c>
      <c r="E11" s="11">
        <v>-1</v>
      </c>
      <c r="F11" s="11">
        <v>0</v>
      </c>
    </row>
    <row r="13" spans="1:25" ht="16.8" x14ac:dyDescent="0.25">
      <c r="H13" s="7"/>
      <c r="I13" s="7"/>
      <c r="J13" s="7"/>
      <c r="K13" s="7"/>
      <c r="L13" s="7"/>
      <c r="M13" s="7"/>
      <c r="N13" s="7"/>
      <c r="S13" s="7"/>
      <c r="T13" s="7"/>
      <c r="U13" s="7"/>
      <c r="V13" s="7"/>
      <c r="W13" s="7"/>
      <c r="X13" s="7"/>
      <c r="Y13" s="7"/>
    </row>
    <row r="14" spans="1:25" x14ac:dyDescent="0.25">
      <c r="L14" t="s">
        <v>48</v>
      </c>
      <c r="M14" t="s">
        <v>47</v>
      </c>
      <c r="N14" t="s">
        <v>49</v>
      </c>
    </row>
    <row r="17" spans="3:22" x14ac:dyDescent="0.25"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3:22" ht="16.8" x14ac:dyDescent="0.25">
      <c r="C18" s="8">
        <v>1</v>
      </c>
      <c r="D18" s="8">
        <v>0</v>
      </c>
      <c r="E18" s="8">
        <v>0</v>
      </c>
      <c r="G18" s="11"/>
      <c r="H18" s="11" t="s">
        <v>30</v>
      </c>
      <c r="I18" s="11" t="s">
        <v>21</v>
      </c>
      <c r="J18" s="11" t="s">
        <v>22</v>
      </c>
      <c r="K18" s="11" t="s">
        <v>23</v>
      </c>
      <c r="L18" s="11" t="s">
        <v>24</v>
      </c>
      <c r="M18" s="11" t="s">
        <v>46</v>
      </c>
      <c r="N18" s="11" t="s">
        <v>29</v>
      </c>
      <c r="O18" s="11" t="s">
        <v>15</v>
      </c>
      <c r="P18" s="13" t="s">
        <v>16</v>
      </c>
      <c r="Q18" s="11" t="s">
        <v>17</v>
      </c>
      <c r="R18" s="11" t="s">
        <v>18</v>
      </c>
      <c r="S18" s="11" t="s">
        <v>19</v>
      </c>
      <c r="T18" s="11" t="s">
        <v>20</v>
      </c>
      <c r="U18" s="11" t="s">
        <v>31</v>
      </c>
      <c r="V18" s="11"/>
    </row>
    <row r="19" spans="3:22" x14ac:dyDescent="0.25">
      <c r="C19" s="9">
        <v>1</v>
      </c>
      <c r="D19" s="8">
        <v>0</v>
      </c>
      <c r="E19" s="8">
        <v>0</v>
      </c>
      <c r="G19" s="11"/>
      <c r="H19" s="11" t="s">
        <v>32</v>
      </c>
      <c r="I19" s="11">
        <v>-1100</v>
      </c>
      <c r="J19" s="11">
        <v>0</v>
      </c>
      <c r="K19" s="11">
        <v>581</v>
      </c>
      <c r="L19" s="11">
        <v>0</v>
      </c>
      <c r="M19" s="11">
        <v>-1</v>
      </c>
      <c r="N19" s="11">
        <v>0</v>
      </c>
      <c r="O19" s="11">
        <v>3.1415679999999999</v>
      </c>
      <c r="P19" s="11">
        <v>0.53254999999999997</v>
      </c>
      <c r="Q19" s="11">
        <v>0.29163</v>
      </c>
      <c r="R19" s="11">
        <v>0</v>
      </c>
      <c r="S19" s="11">
        <v>-2.3948999999999998</v>
      </c>
      <c r="T19" s="11">
        <v>0</v>
      </c>
      <c r="U19" s="11">
        <v>7.6535792823533981E-8</v>
      </c>
      <c r="V19" s="11"/>
    </row>
    <row r="20" spans="3:22" ht="16.8" x14ac:dyDescent="0.25">
      <c r="C20" s="8">
        <v>1</v>
      </c>
      <c r="D20" s="8">
        <v>0</v>
      </c>
      <c r="E20" s="8">
        <v>0</v>
      </c>
      <c r="G20" s="11"/>
      <c r="H20" s="11" t="s">
        <v>55</v>
      </c>
      <c r="I20" s="11">
        <v>-780</v>
      </c>
      <c r="J20" s="11">
        <v>0</v>
      </c>
      <c r="K20" s="11">
        <v>581</v>
      </c>
      <c r="L20" s="11">
        <v>0</v>
      </c>
      <c r="M20" s="11">
        <v>-1</v>
      </c>
      <c r="N20" s="11">
        <v>0</v>
      </c>
      <c r="O20" s="11">
        <v>3.1415679999999999</v>
      </c>
      <c r="P20" s="13">
        <v>0.97336999999999996</v>
      </c>
      <c r="Q20" s="13">
        <v>-0.67317000000000005</v>
      </c>
      <c r="R20" s="11">
        <v>0</v>
      </c>
      <c r="S20" s="11">
        <v>-1.8712899999999999</v>
      </c>
      <c r="T20" s="11">
        <v>0</v>
      </c>
      <c r="U20" s="11">
        <v>1.8614358248923073E-8</v>
      </c>
      <c r="V20" s="11"/>
    </row>
    <row r="21" spans="3:22" ht="16.8" x14ac:dyDescent="0.25">
      <c r="C21" s="8">
        <v>1</v>
      </c>
      <c r="D21" s="8">
        <v>0</v>
      </c>
      <c r="E21" s="8">
        <v>0</v>
      </c>
      <c r="G21" s="11"/>
      <c r="H21" s="11" t="s">
        <v>33</v>
      </c>
      <c r="I21" s="11">
        <v>-780</v>
      </c>
      <c r="J21" s="11">
        <v>0</v>
      </c>
      <c r="K21" s="11">
        <v>581</v>
      </c>
      <c r="L21" s="11">
        <v>0</v>
      </c>
      <c r="M21" s="11">
        <v>-1</v>
      </c>
      <c r="N21" s="11">
        <v>0</v>
      </c>
      <c r="O21" s="11">
        <v>3.1415679999999999</v>
      </c>
      <c r="P21" s="13">
        <v>0.97336999999999996</v>
      </c>
      <c r="Q21" s="13">
        <v>-0.67317000000000005</v>
      </c>
      <c r="R21" s="11">
        <v>0</v>
      </c>
      <c r="S21" s="11">
        <v>-1.8712899999999999</v>
      </c>
      <c r="T21" s="11">
        <v>-1.5707899999999999</v>
      </c>
      <c r="U21" s="11">
        <v>4.1453004665104067E-18</v>
      </c>
      <c r="V21" s="11"/>
    </row>
    <row r="22" spans="3:22" ht="16.8" x14ac:dyDescent="0.25">
      <c r="C22" s="8">
        <v>-0.98768800000000001</v>
      </c>
      <c r="D22" s="8">
        <v>0.15643399999999999</v>
      </c>
      <c r="E22" s="8">
        <v>0</v>
      </c>
      <c r="G22" s="11"/>
      <c r="H22" s="11" t="s">
        <v>34</v>
      </c>
      <c r="I22" s="11">
        <v>-780</v>
      </c>
      <c r="J22" s="11">
        <v>0</v>
      </c>
      <c r="K22" s="11">
        <v>1252</v>
      </c>
      <c r="L22" s="11">
        <v>0</v>
      </c>
      <c r="M22" s="11">
        <v>-1</v>
      </c>
      <c r="N22" s="11">
        <v>0</v>
      </c>
      <c r="O22" s="11">
        <v>3.1415679999999999</v>
      </c>
      <c r="P22" s="11">
        <v>1.5369999999999999</v>
      </c>
      <c r="Q22" s="13">
        <v>-0.67317000000000005</v>
      </c>
      <c r="R22" s="11">
        <v>0</v>
      </c>
      <c r="S22" s="13">
        <v>-2.6117106899999998</v>
      </c>
      <c r="T22" s="11">
        <v>-1.5707899999999999</v>
      </c>
      <c r="U22" s="11">
        <v>1.0351557757739482E-6</v>
      </c>
      <c r="V22" s="11"/>
    </row>
    <row r="23" spans="3:22" x14ac:dyDescent="0.25">
      <c r="C23" s="8">
        <v>-0.95105600000000001</v>
      </c>
      <c r="D23" s="8">
        <v>0.30901600000000001</v>
      </c>
      <c r="E23" s="8">
        <v>0</v>
      </c>
      <c r="G23" s="11"/>
      <c r="H23" s="11" t="s">
        <v>35</v>
      </c>
      <c r="I23" s="11">
        <v>-770.39</v>
      </c>
      <c r="J23" s="11">
        <v>121.01</v>
      </c>
      <c r="K23" s="11">
        <v>1252</v>
      </c>
      <c r="L23" s="11">
        <v>0</v>
      </c>
      <c r="M23" s="11">
        <v>-0.98768800000000001</v>
      </c>
      <c r="N23" s="11">
        <v>0.15643399999999999</v>
      </c>
      <c r="O23" s="11">
        <v>2.9845100000000002</v>
      </c>
      <c r="P23" s="11">
        <v>1.5369999999999999</v>
      </c>
      <c r="Q23" s="11">
        <v>-0.49619000000000002</v>
      </c>
      <c r="R23" s="11">
        <v>0</v>
      </c>
      <c r="S23" s="11">
        <v>-2.6117106899999998</v>
      </c>
      <c r="T23" s="11">
        <v>-1.5707899999999999</v>
      </c>
      <c r="U23" s="11">
        <v>-1.7171538352345195E-7</v>
      </c>
      <c r="V23" s="11"/>
    </row>
    <row r="24" spans="3:22" x14ac:dyDescent="0.25">
      <c r="C24" s="8">
        <v>0.89100599999999996</v>
      </c>
      <c r="D24" s="8">
        <v>0.45399</v>
      </c>
      <c r="E24" s="8">
        <v>0</v>
      </c>
      <c r="G24" s="11"/>
      <c r="H24" s="11" t="s">
        <v>36</v>
      </c>
      <c r="I24" s="11">
        <v>-741.82</v>
      </c>
      <c r="J24" s="11">
        <v>241.03</v>
      </c>
      <c r="K24" s="11">
        <v>1252</v>
      </c>
      <c r="L24" s="11">
        <v>0</v>
      </c>
      <c r="M24" s="11">
        <v>-0.95105600000000001</v>
      </c>
      <c r="N24" s="11">
        <v>0.30901600000000001</v>
      </c>
      <c r="O24" s="11">
        <v>2.8274300000000001</v>
      </c>
      <c r="P24" s="11">
        <v>1.5369999999999999</v>
      </c>
      <c r="Q24" s="11">
        <v>-0.49619000000000002</v>
      </c>
      <c r="R24" s="11">
        <v>0</v>
      </c>
      <c r="S24" s="11">
        <v>-2.6117106899999998</v>
      </c>
      <c r="T24" s="11">
        <v>-1.5707899999999999</v>
      </c>
      <c r="U24" s="11">
        <v>1.1225746815177972E-13</v>
      </c>
      <c r="V24" s="11"/>
    </row>
    <row r="25" spans="3:22" x14ac:dyDescent="0.25">
      <c r="C25" s="8">
        <v>0.80901599999999996</v>
      </c>
      <c r="D25" s="8">
        <v>0.587785</v>
      </c>
      <c r="E25" s="8">
        <v>0</v>
      </c>
      <c r="G25" s="11"/>
      <c r="H25" s="11" t="s">
        <v>37</v>
      </c>
      <c r="I25" s="11">
        <v>-694.98</v>
      </c>
      <c r="J25" s="11">
        <v>354.11</v>
      </c>
      <c r="K25" s="11">
        <v>1252</v>
      </c>
      <c r="L25" s="11">
        <v>0</v>
      </c>
      <c r="M25" s="11">
        <v>-0.89100599999999996</v>
      </c>
      <c r="N25" s="11">
        <v>0.45399</v>
      </c>
      <c r="O25" s="11">
        <v>2.67035</v>
      </c>
      <c r="P25" s="11">
        <v>1.5369999999999999</v>
      </c>
      <c r="Q25" s="11">
        <v>-0.49619000000000002</v>
      </c>
      <c r="R25" s="11">
        <v>0</v>
      </c>
      <c r="S25" s="11">
        <v>-2.6117106899999998</v>
      </c>
      <c r="T25" s="11">
        <v>-1.5707899999999999</v>
      </c>
      <c r="U25" s="11">
        <v>5.8153176193214565E-12</v>
      </c>
      <c r="V25" s="11"/>
    </row>
    <row r="26" spans="3:22" x14ac:dyDescent="0.25">
      <c r="C26" s="8">
        <v>0.70710600000000001</v>
      </c>
      <c r="D26" s="8">
        <v>0.70710600000000001</v>
      </c>
      <c r="E26" s="8">
        <v>0</v>
      </c>
      <c r="G26" s="11"/>
      <c r="H26" s="11" t="s">
        <v>38</v>
      </c>
      <c r="I26" s="11">
        <v>-631.03</v>
      </c>
      <c r="J26" s="11">
        <v>458.47</v>
      </c>
      <c r="K26" s="11">
        <v>1252</v>
      </c>
      <c r="L26" s="11">
        <v>0</v>
      </c>
      <c r="M26" s="11">
        <v>-0.80901599999999996</v>
      </c>
      <c r="N26" s="11">
        <v>0.587785</v>
      </c>
      <c r="O26" s="11">
        <v>2.513274</v>
      </c>
      <c r="P26" s="11">
        <v>1.5369999999999999</v>
      </c>
      <c r="Q26" s="11">
        <v>-0.49619000000000002</v>
      </c>
      <c r="R26" s="11">
        <v>0</v>
      </c>
      <c r="S26" s="11">
        <v>-2.6117106899999998</v>
      </c>
      <c r="T26" s="11">
        <v>-1.5707899999999999</v>
      </c>
      <c r="U26" s="11">
        <v>8.0670946932475284E-12</v>
      </c>
      <c r="V26" s="11"/>
    </row>
    <row r="27" spans="3:22" x14ac:dyDescent="0.25">
      <c r="C27" s="8">
        <v>0.587785</v>
      </c>
      <c r="D27" s="8">
        <v>0.80901599999999996</v>
      </c>
      <c r="E27" s="8">
        <v>0</v>
      </c>
      <c r="G27" s="11"/>
      <c r="H27" s="11" t="s">
        <v>39</v>
      </c>
      <c r="I27" s="11">
        <v>-551.54</v>
      </c>
      <c r="J27" s="11">
        <v>551.54</v>
      </c>
      <c r="K27" s="11">
        <v>1252</v>
      </c>
      <c r="L27" s="11">
        <v>0</v>
      </c>
      <c r="M27" s="11">
        <v>-0.70710600000000001</v>
      </c>
      <c r="N27" s="11">
        <v>0.70710600000000001</v>
      </c>
      <c r="O27" s="11">
        <v>2.3561899999999998</v>
      </c>
      <c r="P27" s="11">
        <v>1.5369999999999999</v>
      </c>
      <c r="Q27" s="11">
        <v>-0.49619000000000002</v>
      </c>
      <c r="R27" s="11">
        <v>0</v>
      </c>
      <c r="S27" s="11">
        <v>-2.6117106899999998</v>
      </c>
      <c r="T27" s="11">
        <v>-1.5707899999999999</v>
      </c>
      <c r="U27" s="11">
        <v>2.0971045539949395E-13</v>
      </c>
      <c r="V27" s="11"/>
    </row>
    <row r="28" spans="3:22" x14ac:dyDescent="0.25">
      <c r="C28" s="8">
        <v>0.45399</v>
      </c>
      <c r="D28" s="8">
        <v>0.89100599999999996</v>
      </c>
      <c r="E28" s="8">
        <v>0</v>
      </c>
      <c r="G28" s="11"/>
      <c r="H28" s="11" t="s">
        <v>40</v>
      </c>
      <c r="I28" s="11">
        <v>-458.47</v>
      </c>
      <c r="J28" s="11">
        <v>631.03</v>
      </c>
      <c r="K28" s="11">
        <v>1252</v>
      </c>
      <c r="L28" s="11">
        <v>0</v>
      </c>
      <c r="M28" s="11">
        <v>-0.587785</v>
      </c>
      <c r="N28" s="11">
        <v>0.80901599999999996</v>
      </c>
      <c r="O28" s="11">
        <v>2.1991139999999998</v>
      </c>
      <c r="P28" s="11">
        <v>1.5369999999999999</v>
      </c>
      <c r="Q28" s="11">
        <v>-0.49619000000000002</v>
      </c>
      <c r="R28" s="11">
        <v>0</v>
      </c>
      <c r="S28" s="11">
        <v>-2.6117106899999998</v>
      </c>
      <c r="T28" s="11">
        <v>-1.5707899999999999</v>
      </c>
      <c r="U28" s="11">
        <v>-4.5794154146516775E-7</v>
      </c>
      <c r="V28" s="11"/>
    </row>
    <row r="29" spans="3:22" x14ac:dyDescent="0.25">
      <c r="C29" s="8">
        <v>0.30901600000000001</v>
      </c>
      <c r="D29" s="8">
        <v>0.95105600000000001</v>
      </c>
      <c r="E29" s="8">
        <v>0</v>
      </c>
      <c r="G29" s="11"/>
      <c r="H29" s="11" t="s">
        <v>41</v>
      </c>
      <c r="I29" s="11">
        <v>-354.11</v>
      </c>
      <c r="J29" s="11">
        <v>694.98</v>
      </c>
      <c r="K29" s="11">
        <v>1252</v>
      </c>
      <c r="L29" s="11">
        <v>0</v>
      </c>
      <c r="M29" s="11">
        <v>-0.45399</v>
      </c>
      <c r="N29" s="11">
        <v>0.89100599999999996</v>
      </c>
      <c r="O29" s="11">
        <v>2.0420349999999998</v>
      </c>
      <c r="P29" s="11">
        <v>1.5369999999999999</v>
      </c>
      <c r="Q29" s="11">
        <v>-0.49619000000000002</v>
      </c>
      <c r="R29" s="11">
        <v>0</v>
      </c>
      <c r="S29" s="11">
        <v>-2.6117106899999998</v>
      </c>
      <c r="T29" s="11">
        <v>-1.5707899999999999</v>
      </c>
      <c r="U29" s="11">
        <v>2.669173193218453E-11</v>
      </c>
      <c r="V29" s="11"/>
    </row>
    <row r="30" spans="3:22" x14ac:dyDescent="0.25">
      <c r="C30" s="8">
        <v>0.15643399999999999</v>
      </c>
      <c r="D30" s="8">
        <v>0.98768800000000001</v>
      </c>
      <c r="E30" s="8">
        <v>0</v>
      </c>
      <c r="G30" s="11"/>
      <c r="H30" s="11" t="s">
        <v>42</v>
      </c>
      <c r="I30" s="11">
        <v>-241.03</v>
      </c>
      <c r="J30" s="11">
        <v>741.82</v>
      </c>
      <c r="K30" s="11">
        <v>1252</v>
      </c>
      <c r="L30" s="11">
        <v>0</v>
      </c>
      <c r="M30" s="11">
        <v>-0.30901600000000001</v>
      </c>
      <c r="N30" s="11">
        <v>0.95105600000000001</v>
      </c>
      <c r="O30" s="11">
        <v>1.8849549999999999</v>
      </c>
      <c r="P30" s="11">
        <v>1.5369999999999999</v>
      </c>
      <c r="Q30" s="11">
        <v>-0.49619000000000002</v>
      </c>
      <c r="R30" s="11">
        <v>0</v>
      </c>
      <c r="S30" s="11">
        <v>-2.6117106899999998</v>
      </c>
      <c r="T30" s="11">
        <v>-1.5707899999999999</v>
      </c>
      <c r="U30" s="11">
        <v>1.0863895360576616E-9</v>
      </c>
      <c r="V30" s="11"/>
    </row>
    <row r="31" spans="3:22" x14ac:dyDescent="0.25">
      <c r="C31" s="8">
        <v>0</v>
      </c>
      <c r="D31" s="8">
        <v>1</v>
      </c>
      <c r="E31" s="8">
        <v>0</v>
      </c>
      <c r="G31" s="11"/>
      <c r="H31" s="11" t="s">
        <v>43</v>
      </c>
      <c r="I31" s="11">
        <v>-122.018</v>
      </c>
      <c r="J31" s="11">
        <v>770.39</v>
      </c>
      <c r="K31" s="11">
        <v>1252</v>
      </c>
      <c r="L31" s="11">
        <v>0</v>
      </c>
      <c r="M31" s="11">
        <v>-0.15643399999999999</v>
      </c>
      <c r="N31" s="11">
        <v>0.98768800000000001</v>
      </c>
      <c r="O31" s="11">
        <v>1.727887</v>
      </c>
      <c r="P31" s="11">
        <v>1.5369999999999999</v>
      </c>
      <c r="Q31" s="11">
        <v>-0.49619000000000002</v>
      </c>
      <c r="R31" s="11">
        <v>0</v>
      </c>
      <c r="S31" s="11">
        <v>-2.6117106899999998</v>
      </c>
      <c r="T31" s="11">
        <v>-1.5707899999999999</v>
      </c>
      <c r="U31" s="11">
        <v>5.7122223882690742E-10</v>
      </c>
      <c r="V31" s="11"/>
    </row>
    <row r="32" spans="3:22" x14ac:dyDescent="0.25">
      <c r="C32" s="8">
        <v>0</v>
      </c>
      <c r="D32" s="8">
        <v>1</v>
      </c>
      <c r="E32" s="8">
        <v>0</v>
      </c>
      <c r="G32" s="11"/>
      <c r="H32" s="11" t="s">
        <v>44</v>
      </c>
      <c r="I32" s="11">
        <v>0</v>
      </c>
      <c r="J32" s="11">
        <v>780</v>
      </c>
      <c r="K32" s="11">
        <v>1252</v>
      </c>
      <c r="L32" s="11">
        <v>0</v>
      </c>
      <c r="M32" s="11">
        <v>0</v>
      </c>
      <c r="N32" s="11">
        <v>1</v>
      </c>
      <c r="O32" s="11">
        <v>1.5707899999999999</v>
      </c>
      <c r="P32" s="11">
        <v>1.5369999999999999</v>
      </c>
      <c r="Q32" s="11">
        <v>-0.49619000000000002</v>
      </c>
      <c r="R32" s="11">
        <v>0</v>
      </c>
      <c r="S32" s="11">
        <v>-2.6117106899999998</v>
      </c>
      <c r="T32" s="11">
        <v>-1.5707899999999999</v>
      </c>
      <c r="U32" s="11">
        <v>5.2138851364988583E-10</v>
      </c>
      <c r="V32" s="11"/>
    </row>
    <row r="33" spans="5:28" x14ac:dyDescent="0.25">
      <c r="G33" s="11"/>
      <c r="H33" s="11" t="s">
        <v>45</v>
      </c>
      <c r="I33" s="11">
        <v>0</v>
      </c>
      <c r="J33" s="11">
        <v>850</v>
      </c>
      <c r="K33" s="11">
        <v>1252</v>
      </c>
      <c r="L33" s="11">
        <v>0</v>
      </c>
      <c r="M33" s="11">
        <v>0</v>
      </c>
      <c r="N33" s="11">
        <v>1</v>
      </c>
      <c r="O33" s="11">
        <v>1.5707933000000001</v>
      </c>
      <c r="P33" s="11">
        <v>0.83943999999999996</v>
      </c>
      <c r="Q33" s="11">
        <v>0.46670099999999998</v>
      </c>
      <c r="R33" s="11">
        <v>0</v>
      </c>
      <c r="S33" s="11">
        <v>-2.8569</v>
      </c>
      <c r="T33" s="11">
        <v>-1.5707899999999999</v>
      </c>
      <c r="U33" s="11">
        <v>5.7146365748926021E-10</v>
      </c>
      <c r="V33" s="11"/>
    </row>
    <row r="34" spans="5:28" x14ac:dyDescent="0.25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V34" s="11"/>
    </row>
    <row r="35" spans="5:28" x14ac:dyDescent="0.25"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7" spans="5:28" ht="16.8" x14ac:dyDescent="0.3">
      <c r="L37" s="10"/>
      <c r="O37" s="10"/>
    </row>
    <row r="38" spans="5:28" ht="16.8" x14ac:dyDescent="0.3">
      <c r="L38" s="10"/>
    </row>
    <row r="39" spans="5:28" ht="16.8" x14ac:dyDescent="0.3">
      <c r="L39" s="10"/>
      <c r="P39" s="10"/>
    </row>
    <row r="40" spans="5:28" ht="16.8" x14ac:dyDescent="0.3">
      <c r="L40" s="10"/>
    </row>
    <row r="41" spans="5:28" x14ac:dyDescent="0.25">
      <c r="G41" s="15" t="s">
        <v>30</v>
      </c>
      <c r="H41" s="19" t="s">
        <v>15</v>
      </c>
      <c r="I41" s="19" t="s">
        <v>51</v>
      </c>
      <c r="J41" s="12" t="s">
        <v>52</v>
      </c>
      <c r="K41" s="12" t="s">
        <v>53</v>
      </c>
      <c r="L41" s="15" t="s">
        <v>54</v>
      </c>
      <c r="M41" s="19" t="s">
        <v>15</v>
      </c>
      <c r="N41" s="12" t="s">
        <v>51</v>
      </c>
      <c r="O41" s="12" t="s">
        <v>52</v>
      </c>
      <c r="P41" s="12" t="s">
        <v>53</v>
      </c>
      <c r="S41" s="15" t="s">
        <v>30</v>
      </c>
      <c r="T41" s="19" t="s">
        <v>16</v>
      </c>
      <c r="U41" s="12" t="s">
        <v>51</v>
      </c>
      <c r="V41" s="12" t="s">
        <v>52</v>
      </c>
      <c r="W41" s="12" t="s">
        <v>53</v>
      </c>
      <c r="X41" s="15" t="s">
        <v>54</v>
      </c>
      <c r="Y41" s="19" t="s">
        <v>16</v>
      </c>
      <c r="Z41" s="12" t="s">
        <v>51</v>
      </c>
      <c r="AA41" s="12" t="s">
        <v>52</v>
      </c>
      <c r="AB41" s="12" t="s">
        <v>53</v>
      </c>
    </row>
    <row r="42" spans="5:28" x14ac:dyDescent="0.25">
      <c r="G42" s="14" t="s">
        <v>34</v>
      </c>
      <c r="H42" s="11">
        <v>3.1415679999999999</v>
      </c>
      <c r="I42" s="17">
        <v>0</v>
      </c>
      <c r="J42" s="18"/>
      <c r="K42" s="18"/>
      <c r="L42" s="14" t="s">
        <v>45</v>
      </c>
      <c r="M42" s="11">
        <v>1.5707899999999999</v>
      </c>
      <c r="N42" s="17">
        <f>I57+1</f>
        <v>16</v>
      </c>
      <c r="O42" s="18"/>
      <c r="P42" s="18"/>
      <c r="S42" s="14" t="s">
        <v>34</v>
      </c>
      <c r="T42" s="11">
        <v>1.5369999999999999</v>
      </c>
      <c r="U42" s="17">
        <v>0</v>
      </c>
      <c r="V42" s="18"/>
      <c r="W42" s="18"/>
      <c r="X42" s="14" t="s">
        <v>45</v>
      </c>
      <c r="Y42" s="11">
        <v>0.83943999999999996</v>
      </c>
      <c r="Z42" s="17">
        <f>U57+1</f>
        <v>16</v>
      </c>
      <c r="AA42" s="18"/>
      <c r="AB42" s="18"/>
    </row>
    <row r="43" spans="5:28" ht="16.8" x14ac:dyDescent="0.25">
      <c r="G43" s="14" t="s">
        <v>55</v>
      </c>
      <c r="H43" s="11">
        <v>3.1415679999999999</v>
      </c>
      <c r="I43" s="17">
        <f>I42+1</f>
        <v>1</v>
      </c>
      <c r="J43" s="18"/>
      <c r="K43" s="18"/>
      <c r="L43" s="14" t="s">
        <v>44</v>
      </c>
      <c r="M43" s="11">
        <v>1.5707899999999999</v>
      </c>
      <c r="N43" s="17">
        <f>N42+1</f>
        <v>17</v>
      </c>
      <c r="O43" s="18"/>
      <c r="P43" s="18"/>
      <c r="S43" s="14" t="s">
        <v>55</v>
      </c>
      <c r="T43" s="13">
        <v>0.97336999999999996</v>
      </c>
      <c r="U43" s="17">
        <f>U42+1</f>
        <v>1</v>
      </c>
      <c r="V43" s="18"/>
      <c r="W43" s="18"/>
      <c r="X43" s="14" t="s">
        <v>44</v>
      </c>
      <c r="Y43" s="11">
        <v>1.5369999999999999</v>
      </c>
      <c r="Z43" s="17">
        <f>Z42+1</f>
        <v>17</v>
      </c>
      <c r="AA43" s="18"/>
      <c r="AB43" s="18"/>
    </row>
    <row r="44" spans="5:28" x14ac:dyDescent="0.25">
      <c r="G44" s="14" t="s">
        <v>32</v>
      </c>
      <c r="H44" s="11">
        <v>3.1415679999999999</v>
      </c>
      <c r="I44" s="17">
        <f t="shared" ref="I44:I57" si="0">I43+1</f>
        <v>2</v>
      </c>
      <c r="J44" s="18"/>
      <c r="K44" s="18"/>
      <c r="L44" s="14" t="s">
        <v>43</v>
      </c>
      <c r="M44" s="11">
        <v>1.727887</v>
      </c>
      <c r="N44" s="17">
        <f t="shared" ref="N44:N53" si="1">N43+1</f>
        <v>18</v>
      </c>
      <c r="O44" s="18"/>
      <c r="P44" s="18"/>
      <c r="S44" s="14" t="s">
        <v>32</v>
      </c>
      <c r="T44" s="11">
        <v>0.53254999999999997</v>
      </c>
      <c r="U44" s="17">
        <f t="shared" ref="U44:U57" si="2">U43+1</f>
        <v>2</v>
      </c>
      <c r="V44" s="18"/>
      <c r="W44" s="18"/>
      <c r="X44" s="14" t="s">
        <v>43</v>
      </c>
      <c r="Y44" s="11">
        <v>1.5369999999999999</v>
      </c>
      <c r="Z44" s="17">
        <f t="shared" ref="Z44:Z53" si="3">Z43+1</f>
        <v>18</v>
      </c>
      <c r="AA44" s="18"/>
      <c r="AB44" s="18"/>
    </row>
    <row r="45" spans="5:28" ht="16.8" x14ac:dyDescent="0.25">
      <c r="G45" s="14" t="s">
        <v>55</v>
      </c>
      <c r="H45" s="11">
        <v>3.1415679999999999</v>
      </c>
      <c r="I45" s="17">
        <f t="shared" si="0"/>
        <v>3</v>
      </c>
      <c r="J45" s="18"/>
      <c r="K45" s="18"/>
      <c r="L45" s="14" t="s">
        <v>42</v>
      </c>
      <c r="M45" s="11">
        <v>1.8849549999999999</v>
      </c>
      <c r="N45" s="17">
        <f t="shared" si="1"/>
        <v>19</v>
      </c>
      <c r="O45" s="18"/>
      <c r="P45" s="18"/>
      <c r="S45" s="14" t="s">
        <v>55</v>
      </c>
      <c r="T45" s="13">
        <v>0.97336999999999996</v>
      </c>
      <c r="U45" s="17">
        <f t="shared" si="2"/>
        <v>3</v>
      </c>
      <c r="V45" s="18"/>
      <c r="W45" s="18"/>
      <c r="X45" s="14" t="s">
        <v>42</v>
      </c>
      <c r="Y45" s="11">
        <v>1.5369999999999999</v>
      </c>
      <c r="Z45" s="17">
        <f t="shared" si="3"/>
        <v>19</v>
      </c>
      <c r="AA45" s="18"/>
      <c r="AB45" s="18"/>
    </row>
    <row r="46" spans="5:28" ht="16.8" x14ac:dyDescent="0.25">
      <c r="G46" s="14" t="s">
        <v>33</v>
      </c>
      <c r="H46" s="11">
        <v>3.1415679999999999</v>
      </c>
      <c r="I46" s="17">
        <f t="shared" si="0"/>
        <v>4</v>
      </c>
      <c r="J46" s="18"/>
      <c r="K46" s="18"/>
      <c r="L46" s="14" t="s">
        <v>41</v>
      </c>
      <c r="M46" s="11">
        <v>2.0420349999999998</v>
      </c>
      <c r="N46" s="17">
        <f t="shared" si="1"/>
        <v>20</v>
      </c>
      <c r="O46" s="18"/>
      <c r="P46" s="18"/>
      <c r="S46" s="14" t="s">
        <v>33</v>
      </c>
      <c r="T46" s="13">
        <v>0.97336999999999996</v>
      </c>
      <c r="U46" s="17">
        <f t="shared" si="2"/>
        <v>4</v>
      </c>
      <c r="V46" s="18"/>
      <c r="W46" s="18"/>
      <c r="X46" s="14" t="s">
        <v>41</v>
      </c>
      <c r="Y46" s="11">
        <v>1.5369999999999999</v>
      </c>
      <c r="Z46" s="17">
        <f t="shared" si="3"/>
        <v>20</v>
      </c>
      <c r="AA46" s="18"/>
      <c r="AB46" s="18"/>
    </row>
    <row r="47" spans="5:28" x14ac:dyDescent="0.25">
      <c r="G47" s="14" t="s">
        <v>34</v>
      </c>
      <c r="H47" s="11">
        <v>3.1415679999999999</v>
      </c>
      <c r="I47" s="17">
        <f t="shared" si="0"/>
        <v>5</v>
      </c>
      <c r="J47" s="18"/>
      <c r="K47" s="18"/>
      <c r="L47" s="14" t="s">
        <v>40</v>
      </c>
      <c r="M47" s="11">
        <v>2.1991139999999998</v>
      </c>
      <c r="N47" s="17">
        <f t="shared" si="1"/>
        <v>21</v>
      </c>
      <c r="O47" s="18"/>
      <c r="P47" s="18"/>
      <c r="S47" s="14" t="s">
        <v>34</v>
      </c>
      <c r="T47" s="11">
        <v>1.5369999999999999</v>
      </c>
      <c r="U47" s="17">
        <f t="shared" si="2"/>
        <v>5</v>
      </c>
      <c r="V47" s="18"/>
      <c r="W47" s="18"/>
      <c r="X47" s="14" t="s">
        <v>40</v>
      </c>
      <c r="Y47" s="11">
        <v>1.5369999999999999</v>
      </c>
      <c r="Z47" s="17">
        <f t="shared" si="3"/>
        <v>21</v>
      </c>
      <c r="AA47" s="18"/>
      <c r="AB47" s="18"/>
    </row>
    <row r="48" spans="5:28" x14ac:dyDescent="0.25">
      <c r="E48" s="22"/>
      <c r="G48" s="14" t="s">
        <v>35</v>
      </c>
      <c r="H48" s="11">
        <v>2.9845100000000002</v>
      </c>
      <c r="I48" s="17">
        <f t="shared" si="0"/>
        <v>6</v>
      </c>
      <c r="J48" s="18"/>
      <c r="K48" s="18"/>
      <c r="L48" s="14" t="s">
        <v>39</v>
      </c>
      <c r="M48" s="11">
        <v>2.3561899999999998</v>
      </c>
      <c r="N48" s="17">
        <f t="shared" si="1"/>
        <v>22</v>
      </c>
      <c r="O48" s="18"/>
      <c r="P48" s="18"/>
      <c r="S48" s="14" t="s">
        <v>35</v>
      </c>
      <c r="T48" s="11">
        <v>1.5369999999999999</v>
      </c>
      <c r="U48" s="17">
        <f t="shared" si="2"/>
        <v>6</v>
      </c>
      <c r="V48" s="18"/>
      <c r="W48" s="18"/>
      <c r="X48" s="14" t="s">
        <v>39</v>
      </c>
      <c r="Y48" s="11">
        <v>1.5369999999999999</v>
      </c>
      <c r="Z48" s="17">
        <f t="shared" si="3"/>
        <v>22</v>
      </c>
      <c r="AA48" s="18"/>
      <c r="AB48" s="18"/>
    </row>
    <row r="49" spans="4:28" x14ac:dyDescent="0.25">
      <c r="E49" s="22"/>
      <c r="G49" s="14" t="s">
        <v>36</v>
      </c>
      <c r="H49" s="11">
        <v>2.8274300000000001</v>
      </c>
      <c r="I49" s="17">
        <f t="shared" si="0"/>
        <v>7</v>
      </c>
      <c r="J49" s="18"/>
      <c r="K49" s="18"/>
      <c r="L49" s="14" t="s">
        <v>38</v>
      </c>
      <c r="M49" s="11">
        <v>2.513274</v>
      </c>
      <c r="N49" s="17">
        <f t="shared" si="1"/>
        <v>23</v>
      </c>
      <c r="O49" s="18"/>
      <c r="P49" s="18"/>
      <c r="S49" s="14" t="s">
        <v>36</v>
      </c>
      <c r="T49" s="11">
        <v>1.5369999999999999</v>
      </c>
      <c r="U49" s="17">
        <f t="shared" si="2"/>
        <v>7</v>
      </c>
      <c r="V49" s="18"/>
      <c r="W49" s="18"/>
      <c r="X49" s="14" t="s">
        <v>38</v>
      </c>
      <c r="Y49" s="11">
        <v>1.5369999999999999</v>
      </c>
      <c r="Z49" s="17">
        <f t="shared" si="3"/>
        <v>23</v>
      </c>
      <c r="AA49" s="18"/>
      <c r="AB49" s="18"/>
    </row>
    <row r="50" spans="4:28" x14ac:dyDescent="0.25">
      <c r="E50" s="21"/>
      <c r="G50" s="14" t="s">
        <v>37</v>
      </c>
      <c r="H50" s="11">
        <v>2.67035</v>
      </c>
      <c r="I50" s="17">
        <f>I49+1</f>
        <v>8</v>
      </c>
      <c r="J50" s="18"/>
      <c r="K50" s="18"/>
      <c r="L50" s="14" t="s">
        <v>37</v>
      </c>
      <c r="M50" s="11">
        <v>2.67035</v>
      </c>
      <c r="N50" s="17">
        <f>N49+1</f>
        <v>24</v>
      </c>
      <c r="O50" s="18"/>
      <c r="P50" s="18"/>
      <c r="S50" s="14" t="s">
        <v>37</v>
      </c>
      <c r="T50" s="11">
        <v>1.5369999999999999</v>
      </c>
      <c r="U50" s="17">
        <f>U49+1</f>
        <v>8</v>
      </c>
      <c r="V50" s="18"/>
      <c r="W50" s="18"/>
      <c r="X50" s="14" t="s">
        <v>37</v>
      </c>
      <c r="Y50" s="11">
        <v>1.5369999999999999</v>
      </c>
      <c r="Z50" s="17">
        <f>Z49+1</f>
        <v>24</v>
      </c>
      <c r="AA50" s="18"/>
      <c r="AB50" s="18"/>
    </row>
    <row r="51" spans="4:28" x14ac:dyDescent="0.25">
      <c r="E51" s="21"/>
      <c r="G51" s="14" t="s">
        <v>38</v>
      </c>
      <c r="H51" s="11">
        <v>2.513274</v>
      </c>
      <c r="I51" s="17">
        <f t="shared" si="0"/>
        <v>9</v>
      </c>
      <c r="J51" s="18"/>
      <c r="K51" s="18"/>
      <c r="L51" s="14" t="s">
        <v>36</v>
      </c>
      <c r="M51" s="11">
        <v>2.8274300000000001</v>
      </c>
      <c r="N51" s="17">
        <f t="shared" si="1"/>
        <v>25</v>
      </c>
      <c r="O51" s="18"/>
      <c r="P51" s="18"/>
      <c r="S51" s="14" t="s">
        <v>38</v>
      </c>
      <c r="T51" s="11">
        <v>1.5369999999999999</v>
      </c>
      <c r="U51" s="17">
        <f t="shared" si="2"/>
        <v>9</v>
      </c>
      <c r="V51" s="18"/>
      <c r="W51" s="18"/>
      <c r="X51" s="14" t="s">
        <v>36</v>
      </c>
      <c r="Y51" s="11">
        <v>1.5369999999999999</v>
      </c>
      <c r="Z51" s="17">
        <f t="shared" si="3"/>
        <v>25</v>
      </c>
      <c r="AA51" s="18"/>
      <c r="AB51" s="18"/>
    </row>
    <row r="52" spans="4:28" x14ac:dyDescent="0.25">
      <c r="E52" s="22"/>
      <c r="G52" s="14" t="s">
        <v>39</v>
      </c>
      <c r="H52" s="11">
        <v>2.3561899999999998</v>
      </c>
      <c r="I52" s="17">
        <f t="shared" si="0"/>
        <v>10</v>
      </c>
      <c r="J52" s="18"/>
      <c r="K52" s="18"/>
      <c r="L52" s="14" t="s">
        <v>35</v>
      </c>
      <c r="M52" s="11">
        <v>2.9845100000000002</v>
      </c>
      <c r="N52" s="17">
        <f t="shared" si="1"/>
        <v>26</v>
      </c>
      <c r="O52" s="18"/>
      <c r="P52" s="18"/>
      <c r="S52" s="14" t="s">
        <v>39</v>
      </c>
      <c r="T52" s="11">
        <v>1.5369999999999999</v>
      </c>
      <c r="U52" s="17">
        <f t="shared" si="2"/>
        <v>10</v>
      </c>
      <c r="V52" s="18"/>
      <c r="W52" s="18"/>
      <c r="X52" s="14" t="s">
        <v>35</v>
      </c>
      <c r="Y52" s="11">
        <v>1.5369999999999999</v>
      </c>
      <c r="Z52" s="17">
        <f t="shared" si="3"/>
        <v>26</v>
      </c>
      <c r="AA52" s="18"/>
      <c r="AB52" s="18"/>
    </row>
    <row r="53" spans="4:28" x14ac:dyDescent="0.25">
      <c r="E53" s="21"/>
      <c r="G53" s="14" t="s">
        <v>40</v>
      </c>
      <c r="H53" s="11">
        <v>2.1991139999999998</v>
      </c>
      <c r="I53" s="17">
        <f t="shared" si="0"/>
        <v>11</v>
      </c>
      <c r="J53" s="18"/>
      <c r="K53" s="18"/>
      <c r="L53" s="14" t="s">
        <v>34</v>
      </c>
      <c r="M53" s="11">
        <v>3.1415679999999999</v>
      </c>
      <c r="N53" s="17">
        <f t="shared" si="1"/>
        <v>27</v>
      </c>
      <c r="O53" s="18"/>
      <c r="P53" s="18"/>
      <c r="S53" s="14" t="s">
        <v>40</v>
      </c>
      <c r="T53" s="11">
        <v>1.5369999999999999</v>
      </c>
      <c r="U53" s="17">
        <f t="shared" si="2"/>
        <v>11</v>
      </c>
      <c r="V53" s="18"/>
      <c r="W53" s="18"/>
      <c r="X53" s="14" t="s">
        <v>34</v>
      </c>
      <c r="Y53" s="11">
        <v>1.5369999999999999</v>
      </c>
      <c r="Z53" s="17">
        <f t="shared" si="3"/>
        <v>27</v>
      </c>
      <c r="AA53" s="18"/>
      <c r="AB53" s="18"/>
    </row>
    <row r="54" spans="4:28" x14ac:dyDescent="0.25">
      <c r="E54" s="21"/>
      <c r="G54" s="14" t="s">
        <v>41</v>
      </c>
      <c r="H54" s="11">
        <v>2.0420349999999998</v>
      </c>
      <c r="I54" s="17">
        <f t="shared" si="0"/>
        <v>12</v>
      </c>
      <c r="J54" s="18"/>
      <c r="K54" s="18"/>
      <c r="L54" s="14"/>
      <c r="M54" s="16"/>
      <c r="N54" s="17"/>
      <c r="O54" s="18"/>
      <c r="P54" s="18"/>
      <c r="S54" s="14" t="s">
        <v>41</v>
      </c>
      <c r="T54" s="11">
        <v>1.5369999999999999</v>
      </c>
      <c r="U54" s="17">
        <f t="shared" si="2"/>
        <v>12</v>
      </c>
      <c r="V54" s="18"/>
      <c r="W54" s="18"/>
      <c r="X54" s="14"/>
      <c r="Y54" s="16"/>
      <c r="Z54" s="17"/>
      <c r="AA54" s="18"/>
      <c r="AB54" s="18"/>
    </row>
    <row r="55" spans="4:28" x14ac:dyDescent="0.25">
      <c r="E55" s="21"/>
      <c r="G55" s="14" t="s">
        <v>42</v>
      </c>
      <c r="H55" s="11">
        <v>1.8849549999999999</v>
      </c>
      <c r="I55" s="17">
        <f t="shared" si="0"/>
        <v>13</v>
      </c>
      <c r="J55" s="18"/>
      <c r="K55" s="18"/>
      <c r="L55" s="14"/>
      <c r="M55" s="16"/>
      <c r="N55" s="17"/>
      <c r="O55" s="18"/>
      <c r="P55" s="18"/>
      <c r="S55" s="14" t="s">
        <v>42</v>
      </c>
      <c r="T55" s="11">
        <v>1.5369999999999999</v>
      </c>
      <c r="U55" s="17">
        <f t="shared" si="2"/>
        <v>13</v>
      </c>
      <c r="V55" s="18"/>
      <c r="W55" s="18"/>
      <c r="X55" s="14"/>
      <c r="Y55" s="16"/>
      <c r="Z55" s="17"/>
      <c r="AA55" s="18"/>
      <c r="AB55" s="18"/>
    </row>
    <row r="56" spans="4:28" x14ac:dyDescent="0.25">
      <c r="D56" s="22"/>
      <c r="E56" s="22"/>
      <c r="G56" s="14" t="s">
        <v>43</v>
      </c>
      <c r="H56" s="11">
        <v>1.727887</v>
      </c>
      <c r="I56" s="17">
        <f t="shared" si="0"/>
        <v>14</v>
      </c>
      <c r="J56" s="18"/>
      <c r="K56" s="18"/>
      <c r="L56" s="14"/>
      <c r="M56" s="16"/>
      <c r="N56" s="17"/>
      <c r="O56" s="18"/>
      <c r="P56" s="18"/>
      <c r="S56" s="14" t="s">
        <v>43</v>
      </c>
      <c r="T56" s="11">
        <v>1.5369999999999999</v>
      </c>
      <c r="U56" s="17">
        <f t="shared" si="2"/>
        <v>14</v>
      </c>
      <c r="V56" s="18"/>
      <c r="W56" s="18"/>
      <c r="X56" s="14"/>
      <c r="Y56" s="16"/>
      <c r="Z56" s="17"/>
      <c r="AA56" s="18"/>
      <c r="AB56" s="18"/>
    </row>
    <row r="57" spans="4:28" x14ac:dyDescent="0.25">
      <c r="D57" s="22"/>
      <c r="E57" s="22"/>
      <c r="G57" s="14" t="s">
        <v>44</v>
      </c>
      <c r="H57" s="11">
        <v>1.5707899999999999</v>
      </c>
      <c r="I57" s="17">
        <f t="shared" si="0"/>
        <v>15</v>
      </c>
      <c r="J57" s="18"/>
      <c r="K57" s="18"/>
      <c r="L57" s="14"/>
      <c r="M57" s="16"/>
      <c r="N57" s="17"/>
      <c r="O57" s="18"/>
      <c r="P57" s="18"/>
      <c r="S57" s="14" t="s">
        <v>44</v>
      </c>
      <c r="T57" s="11">
        <v>1.5369999999999999</v>
      </c>
      <c r="U57" s="17">
        <f t="shared" si="2"/>
        <v>15</v>
      </c>
      <c r="V57" s="18"/>
      <c r="W57" s="18"/>
      <c r="X57" s="14"/>
      <c r="Y57" s="16"/>
      <c r="Z57" s="17"/>
      <c r="AA57" s="18"/>
      <c r="AB57" s="18"/>
    </row>
    <row r="58" spans="4:28" x14ac:dyDescent="0.25">
      <c r="E58" s="22"/>
    </row>
    <row r="59" spans="4:28" x14ac:dyDescent="0.25">
      <c r="E59" s="22"/>
    </row>
    <row r="60" spans="4:28" x14ac:dyDescent="0.25">
      <c r="E60" s="21"/>
    </row>
    <row r="61" spans="4:28" x14ac:dyDescent="0.25">
      <c r="E61" s="21"/>
    </row>
    <row r="62" spans="4:28" x14ac:dyDescent="0.25">
      <c r="E62" s="22"/>
    </row>
    <row r="63" spans="4:28" x14ac:dyDescent="0.25">
      <c r="E63" s="22"/>
    </row>
    <row r="64" spans="4:28" x14ac:dyDescent="0.25">
      <c r="E64" s="22"/>
      <c r="G64" s="15" t="s">
        <v>30</v>
      </c>
      <c r="H64" s="19" t="s">
        <v>17</v>
      </c>
      <c r="I64" s="20" t="s">
        <v>51</v>
      </c>
      <c r="J64" s="12" t="s">
        <v>52</v>
      </c>
      <c r="K64" s="12" t="s">
        <v>53</v>
      </c>
      <c r="L64" s="15" t="s">
        <v>54</v>
      </c>
      <c r="M64" s="19" t="s">
        <v>17</v>
      </c>
      <c r="N64" s="20" t="s">
        <v>51</v>
      </c>
      <c r="O64" s="12" t="s">
        <v>52</v>
      </c>
      <c r="P64" s="12" t="s">
        <v>53</v>
      </c>
      <c r="S64" s="15" t="s">
        <v>30</v>
      </c>
      <c r="T64" s="19" t="s">
        <v>18</v>
      </c>
      <c r="U64" s="20" t="s">
        <v>51</v>
      </c>
      <c r="V64" s="12" t="s">
        <v>52</v>
      </c>
      <c r="W64" s="12" t="s">
        <v>53</v>
      </c>
      <c r="X64" s="15" t="s">
        <v>54</v>
      </c>
      <c r="Y64" s="19" t="s">
        <v>18</v>
      </c>
      <c r="Z64" s="20" t="s">
        <v>51</v>
      </c>
      <c r="AA64" s="12" t="s">
        <v>52</v>
      </c>
      <c r="AB64" s="12" t="s">
        <v>53</v>
      </c>
    </row>
    <row r="65" spans="5:28" ht="16.8" x14ac:dyDescent="0.25">
      <c r="E65" s="22"/>
      <c r="G65" s="14" t="s">
        <v>34</v>
      </c>
      <c r="H65" s="13">
        <v>-0.67317000000000005</v>
      </c>
      <c r="I65" s="17">
        <v>0</v>
      </c>
      <c r="J65" s="18"/>
      <c r="K65" s="18"/>
      <c r="L65" s="14" t="s">
        <v>45</v>
      </c>
      <c r="M65" s="11">
        <v>0.46670099999999998</v>
      </c>
      <c r="N65" s="17">
        <f>I80+1</f>
        <v>16</v>
      </c>
      <c r="O65" s="12"/>
      <c r="P65" s="12"/>
      <c r="S65" s="14" t="s">
        <v>34</v>
      </c>
      <c r="T65" s="23">
        <v>0</v>
      </c>
      <c r="U65" s="17">
        <v>0</v>
      </c>
      <c r="V65" s="18">
        <v>0</v>
      </c>
      <c r="W65" s="18">
        <v>0</v>
      </c>
      <c r="X65" s="14" t="s">
        <v>45</v>
      </c>
      <c r="Y65">
        <v>0</v>
      </c>
      <c r="Z65" s="17">
        <f>U80+1</f>
        <v>16</v>
      </c>
      <c r="AA65" s="18">
        <v>0</v>
      </c>
      <c r="AB65" s="18">
        <v>0</v>
      </c>
    </row>
    <row r="66" spans="5:28" ht="16.8" x14ac:dyDescent="0.25">
      <c r="E66" s="22"/>
      <c r="G66" s="14" t="s">
        <v>55</v>
      </c>
      <c r="H66" s="13">
        <v>-0.67317000000000005</v>
      </c>
      <c r="I66" s="17">
        <f t="shared" ref="I66:I80" si="4">I65+1</f>
        <v>1</v>
      </c>
      <c r="J66" s="18"/>
      <c r="K66" s="18"/>
      <c r="L66" s="14" t="s">
        <v>44</v>
      </c>
      <c r="M66" s="11">
        <v>-0.49619000000000002</v>
      </c>
      <c r="N66" s="17">
        <f t="shared" ref="N66:N76" si="5">N65+1</f>
        <v>17</v>
      </c>
      <c r="O66" s="12"/>
      <c r="P66" s="12"/>
      <c r="S66" s="14" t="s">
        <v>55</v>
      </c>
      <c r="T66" s="11">
        <v>0</v>
      </c>
      <c r="U66" s="17">
        <f>U65+1</f>
        <v>1</v>
      </c>
      <c r="V66" s="18">
        <v>0</v>
      </c>
      <c r="W66" s="18">
        <v>0</v>
      </c>
      <c r="X66" s="14" t="s">
        <v>44</v>
      </c>
      <c r="Y66" s="11">
        <v>0</v>
      </c>
      <c r="Z66" s="17">
        <f>Z65+1</f>
        <v>17</v>
      </c>
      <c r="AA66" s="18">
        <v>0</v>
      </c>
      <c r="AB66" s="18">
        <v>0</v>
      </c>
    </row>
    <row r="67" spans="5:28" x14ac:dyDescent="0.25">
      <c r="G67" s="14" t="s">
        <v>32</v>
      </c>
      <c r="H67" s="11">
        <v>0.29163</v>
      </c>
      <c r="I67" s="17">
        <f t="shared" si="4"/>
        <v>2</v>
      </c>
      <c r="J67" s="18"/>
      <c r="K67" s="18"/>
      <c r="L67" s="14" t="s">
        <v>43</v>
      </c>
      <c r="M67" s="11">
        <v>-0.49619000000000002</v>
      </c>
      <c r="N67" s="17">
        <f t="shared" si="5"/>
        <v>18</v>
      </c>
      <c r="O67" s="12"/>
      <c r="P67" s="12"/>
      <c r="S67" s="14" t="s">
        <v>32</v>
      </c>
      <c r="T67" s="11">
        <v>0</v>
      </c>
      <c r="U67" s="17">
        <f t="shared" ref="U67:U80" si="6">U66+1</f>
        <v>2</v>
      </c>
      <c r="V67" s="18">
        <v>0</v>
      </c>
      <c r="W67" s="18">
        <v>0</v>
      </c>
      <c r="X67" s="14" t="s">
        <v>43</v>
      </c>
      <c r="Y67" s="11">
        <v>0</v>
      </c>
      <c r="Z67" s="17">
        <f t="shared" ref="Z67:Z76" si="7">Z66+1</f>
        <v>18</v>
      </c>
      <c r="AA67" s="18">
        <v>0</v>
      </c>
      <c r="AB67" s="18">
        <v>0</v>
      </c>
    </row>
    <row r="68" spans="5:28" ht="16.8" x14ac:dyDescent="0.25">
      <c r="G68" s="14" t="s">
        <v>55</v>
      </c>
      <c r="H68" s="13">
        <v>-0.67317000000000005</v>
      </c>
      <c r="I68" s="17">
        <f t="shared" si="4"/>
        <v>3</v>
      </c>
      <c r="J68" s="18"/>
      <c r="K68" s="18"/>
      <c r="L68" s="14" t="s">
        <v>42</v>
      </c>
      <c r="M68" s="11">
        <v>-0.49619000000000002</v>
      </c>
      <c r="N68" s="17">
        <f t="shared" si="5"/>
        <v>19</v>
      </c>
      <c r="O68" s="12"/>
      <c r="P68" s="12"/>
      <c r="S68" s="14" t="s">
        <v>55</v>
      </c>
      <c r="T68" s="11">
        <v>0</v>
      </c>
      <c r="U68" s="17">
        <f t="shared" si="6"/>
        <v>3</v>
      </c>
      <c r="V68" s="18">
        <v>0</v>
      </c>
      <c r="W68" s="18">
        <v>0</v>
      </c>
      <c r="X68" s="14" t="s">
        <v>42</v>
      </c>
      <c r="Y68" s="11">
        <v>0</v>
      </c>
      <c r="Z68" s="17">
        <f t="shared" si="7"/>
        <v>19</v>
      </c>
      <c r="AA68" s="18">
        <v>0</v>
      </c>
      <c r="AB68" s="18">
        <v>0</v>
      </c>
    </row>
    <row r="69" spans="5:28" ht="16.8" x14ac:dyDescent="0.25">
      <c r="G69" s="14" t="s">
        <v>33</v>
      </c>
      <c r="H69" s="13">
        <v>-0.67317000000000005</v>
      </c>
      <c r="I69" s="17">
        <f t="shared" si="4"/>
        <v>4</v>
      </c>
      <c r="J69" s="18"/>
      <c r="K69" s="18"/>
      <c r="L69" s="14" t="s">
        <v>41</v>
      </c>
      <c r="M69" s="11">
        <v>-0.49619000000000002</v>
      </c>
      <c r="N69" s="17">
        <f t="shared" si="5"/>
        <v>20</v>
      </c>
      <c r="O69" s="12"/>
      <c r="P69" s="12"/>
      <c r="S69" s="14" t="s">
        <v>33</v>
      </c>
      <c r="T69" s="11">
        <v>0</v>
      </c>
      <c r="U69" s="17">
        <f t="shared" si="6"/>
        <v>4</v>
      </c>
      <c r="V69" s="18">
        <v>0</v>
      </c>
      <c r="W69" s="18">
        <v>0</v>
      </c>
      <c r="X69" s="14" t="s">
        <v>41</v>
      </c>
      <c r="Y69" s="11">
        <v>0</v>
      </c>
      <c r="Z69" s="17">
        <f t="shared" si="7"/>
        <v>20</v>
      </c>
      <c r="AA69" s="18">
        <v>0</v>
      </c>
      <c r="AB69" s="18">
        <v>0</v>
      </c>
    </row>
    <row r="70" spans="5:28" ht="16.8" x14ac:dyDescent="0.25">
      <c r="G70" s="14" t="s">
        <v>34</v>
      </c>
      <c r="H70" s="13">
        <v>-0.67317000000000005</v>
      </c>
      <c r="I70" s="17">
        <f t="shared" si="4"/>
        <v>5</v>
      </c>
      <c r="J70" s="18"/>
      <c r="K70" s="18"/>
      <c r="L70" s="14" t="s">
        <v>40</v>
      </c>
      <c r="M70" s="11">
        <v>-0.49619000000000002</v>
      </c>
      <c r="N70" s="17">
        <f t="shared" si="5"/>
        <v>21</v>
      </c>
      <c r="O70" s="12"/>
      <c r="P70" s="12"/>
      <c r="S70" s="14" t="s">
        <v>34</v>
      </c>
      <c r="T70" s="11">
        <v>0</v>
      </c>
      <c r="U70" s="17">
        <f t="shared" si="6"/>
        <v>5</v>
      </c>
      <c r="V70" s="18">
        <v>0</v>
      </c>
      <c r="W70" s="18">
        <v>0</v>
      </c>
      <c r="X70" s="14" t="s">
        <v>40</v>
      </c>
      <c r="Y70" s="11">
        <v>0</v>
      </c>
      <c r="Z70" s="17">
        <f t="shared" si="7"/>
        <v>21</v>
      </c>
      <c r="AA70" s="18">
        <v>0</v>
      </c>
      <c r="AB70" s="18">
        <v>0</v>
      </c>
    </row>
    <row r="71" spans="5:28" ht="16.8" x14ac:dyDescent="0.25">
      <c r="E71" s="13"/>
      <c r="G71" s="14" t="s">
        <v>35</v>
      </c>
      <c r="H71" s="11">
        <v>-0.49619000000000002</v>
      </c>
      <c r="I71" s="17">
        <f t="shared" si="4"/>
        <v>6</v>
      </c>
      <c r="J71" s="18"/>
      <c r="K71" s="18"/>
      <c r="L71" s="14" t="s">
        <v>39</v>
      </c>
      <c r="M71" s="11">
        <v>-0.49619000000000002</v>
      </c>
      <c r="N71" s="17">
        <f t="shared" si="5"/>
        <v>22</v>
      </c>
      <c r="O71" s="12"/>
      <c r="P71" s="12"/>
      <c r="S71" s="14" t="s">
        <v>35</v>
      </c>
      <c r="T71" s="11">
        <v>0</v>
      </c>
      <c r="U71" s="17">
        <f t="shared" si="6"/>
        <v>6</v>
      </c>
      <c r="V71" s="18">
        <v>0</v>
      </c>
      <c r="W71" s="18">
        <v>0</v>
      </c>
      <c r="X71" s="14" t="s">
        <v>39</v>
      </c>
      <c r="Y71" s="11">
        <v>0</v>
      </c>
      <c r="Z71" s="17">
        <f t="shared" si="7"/>
        <v>22</v>
      </c>
      <c r="AA71" s="18">
        <v>0</v>
      </c>
      <c r="AB71" s="18">
        <v>0</v>
      </c>
    </row>
    <row r="72" spans="5:28" x14ac:dyDescent="0.25">
      <c r="E72" s="11"/>
      <c r="G72" s="14" t="s">
        <v>36</v>
      </c>
      <c r="H72" s="11">
        <v>-0.49619000000000002</v>
      </c>
      <c r="I72" s="17">
        <f t="shared" si="4"/>
        <v>7</v>
      </c>
      <c r="J72" s="18"/>
      <c r="K72" s="18"/>
      <c r="L72" s="14" t="s">
        <v>38</v>
      </c>
      <c r="M72" s="11">
        <v>-0.49619000000000002</v>
      </c>
      <c r="N72" s="17">
        <f t="shared" si="5"/>
        <v>23</v>
      </c>
      <c r="O72" s="12"/>
      <c r="P72" s="12"/>
      <c r="S72" s="14" t="s">
        <v>36</v>
      </c>
      <c r="T72" s="11">
        <v>0</v>
      </c>
      <c r="U72" s="17">
        <f t="shared" si="6"/>
        <v>7</v>
      </c>
      <c r="V72" s="18">
        <v>0</v>
      </c>
      <c r="W72" s="18">
        <v>0</v>
      </c>
      <c r="X72" s="14" t="s">
        <v>38</v>
      </c>
      <c r="Y72" s="11">
        <v>0</v>
      </c>
      <c r="Z72" s="17">
        <f t="shared" si="7"/>
        <v>23</v>
      </c>
      <c r="AA72" s="18">
        <v>0</v>
      </c>
      <c r="AB72" s="18">
        <v>0</v>
      </c>
    </row>
    <row r="73" spans="5:28" x14ac:dyDescent="0.25">
      <c r="E73" s="11"/>
      <c r="G73" s="14" t="s">
        <v>37</v>
      </c>
      <c r="H73" s="11">
        <v>-0.49619000000000002</v>
      </c>
      <c r="I73" s="17">
        <f t="shared" si="4"/>
        <v>8</v>
      </c>
      <c r="J73" s="18"/>
      <c r="K73" s="18"/>
      <c r="L73" s="14" t="s">
        <v>37</v>
      </c>
      <c r="M73" s="11">
        <v>-0.49619000000000002</v>
      </c>
      <c r="N73" s="17">
        <f t="shared" si="5"/>
        <v>24</v>
      </c>
      <c r="O73" s="12"/>
      <c r="P73" s="12"/>
      <c r="S73" s="14" t="s">
        <v>37</v>
      </c>
      <c r="T73" s="11">
        <v>0</v>
      </c>
      <c r="U73" s="17">
        <f t="shared" si="6"/>
        <v>8</v>
      </c>
      <c r="V73" s="18">
        <v>0</v>
      </c>
      <c r="W73" s="18">
        <v>0</v>
      </c>
      <c r="X73" s="14" t="s">
        <v>37</v>
      </c>
      <c r="Y73" s="11">
        <v>0</v>
      </c>
      <c r="Z73" s="17">
        <f t="shared" si="7"/>
        <v>24</v>
      </c>
      <c r="AA73" s="18">
        <v>0</v>
      </c>
      <c r="AB73" s="18">
        <v>0</v>
      </c>
    </row>
    <row r="74" spans="5:28" x14ac:dyDescent="0.25">
      <c r="E74" s="11"/>
      <c r="G74" s="14" t="s">
        <v>38</v>
      </c>
      <c r="H74" s="11">
        <v>-0.49619000000000002</v>
      </c>
      <c r="I74" s="17">
        <f t="shared" si="4"/>
        <v>9</v>
      </c>
      <c r="J74" s="18"/>
      <c r="K74" s="18"/>
      <c r="L74" s="14" t="s">
        <v>36</v>
      </c>
      <c r="M74" s="11">
        <v>-0.49619000000000002</v>
      </c>
      <c r="N74" s="17">
        <f t="shared" si="5"/>
        <v>25</v>
      </c>
      <c r="O74" s="12"/>
      <c r="P74" s="12"/>
      <c r="S74" s="14" t="s">
        <v>38</v>
      </c>
      <c r="T74" s="11">
        <v>0</v>
      </c>
      <c r="U74" s="17">
        <f t="shared" si="6"/>
        <v>9</v>
      </c>
      <c r="V74" s="18">
        <v>0</v>
      </c>
      <c r="W74" s="18">
        <v>0</v>
      </c>
      <c r="X74" s="14" t="s">
        <v>36</v>
      </c>
      <c r="Y74" s="11">
        <v>0</v>
      </c>
      <c r="Z74" s="17">
        <f t="shared" si="7"/>
        <v>25</v>
      </c>
      <c r="AA74" s="18">
        <v>0</v>
      </c>
      <c r="AB74" s="18">
        <v>0</v>
      </c>
    </row>
    <row r="75" spans="5:28" x14ac:dyDescent="0.25">
      <c r="E75" s="11"/>
      <c r="G75" s="14" t="s">
        <v>39</v>
      </c>
      <c r="H75" s="11">
        <v>-0.49619000000000002</v>
      </c>
      <c r="I75" s="17">
        <f t="shared" si="4"/>
        <v>10</v>
      </c>
      <c r="J75" s="18"/>
      <c r="K75" s="18"/>
      <c r="L75" s="14" t="s">
        <v>35</v>
      </c>
      <c r="M75" s="11">
        <v>-0.49619000000000002</v>
      </c>
      <c r="N75" s="17">
        <f t="shared" si="5"/>
        <v>26</v>
      </c>
      <c r="O75" s="12"/>
      <c r="P75" s="12"/>
      <c r="S75" s="14" t="s">
        <v>39</v>
      </c>
      <c r="T75" s="11">
        <v>0</v>
      </c>
      <c r="U75" s="17">
        <f t="shared" si="6"/>
        <v>10</v>
      </c>
      <c r="V75" s="18">
        <v>0</v>
      </c>
      <c r="W75" s="18">
        <v>0</v>
      </c>
      <c r="X75" s="14" t="s">
        <v>35</v>
      </c>
      <c r="Y75" s="11">
        <v>0</v>
      </c>
      <c r="Z75" s="17">
        <f t="shared" si="7"/>
        <v>26</v>
      </c>
      <c r="AA75" s="18">
        <v>0</v>
      </c>
      <c r="AB75" s="18">
        <v>0</v>
      </c>
    </row>
    <row r="76" spans="5:28" ht="16.8" x14ac:dyDescent="0.25">
      <c r="E76" s="11"/>
      <c r="G76" s="14" t="s">
        <v>40</v>
      </c>
      <c r="H76" s="11">
        <v>-0.49619000000000002</v>
      </c>
      <c r="I76" s="17">
        <f t="shared" si="4"/>
        <v>11</v>
      </c>
      <c r="J76" s="18"/>
      <c r="K76" s="18"/>
      <c r="L76" s="14" t="s">
        <v>34</v>
      </c>
      <c r="M76" s="13">
        <v>-0.67317000000000005</v>
      </c>
      <c r="N76" s="17">
        <f t="shared" si="5"/>
        <v>27</v>
      </c>
      <c r="O76" s="12"/>
      <c r="P76" s="12"/>
      <c r="S76" s="14" t="s">
        <v>40</v>
      </c>
      <c r="T76" s="11">
        <v>0</v>
      </c>
      <c r="U76" s="17">
        <f t="shared" si="6"/>
        <v>11</v>
      </c>
      <c r="V76" s="18">
        <v>0</v>
      </c>
      <c r="W76" s="18">
        <v>0</v>
      </c>
      <c r="X76" s="14" t="s">
        <v>34</v>
      </c>
      <c r="Y76" s="11">
        <v>0</v>
      </c>
      <c r="Z76" s="17">
        <f t="shared" si="7"/>
        <v>27</v>
      </c>
      <c r="AA76" s="18">
        <v>0</v>
      </c>
      <c r="AB76" s="18">
        <v>0</v>
      </c>
    </row>
    <row r="77" spans="5:28" x14ac:dyDescent="0.25">
      <c r="E77" s="11"/>
      <c r="G77" s="14" t="s">
        <v>41</v>
      </c>
      <c r="H77" s="11">
        <v>-0.49619000000000002</v>
      </c>
      <c r="I77" s="17">
        <f t="shared" si="4"/>
        <v>12</v>
      </c>
      <c r="J77" s="18"/>
      <c r="K77" s="18"/>
      <c r="L77" s="14"/>
      <c r="M77" s="11"/>
      <c r="N77" s="17"/>
      <c r="O77" s="12"/>
      <c r="P77" s="12"/>
      <c r="S77" s="14" t="s">
        <v>41</v>
      </c>
      <c r="T77" s="11">
        <v>0</v>
      </c>
      <c r="U77" s="17">
        <f t="shared" si="6"/>
        <v>12</v>
      </c>
      <c r="V77" s="18">
        <v>0</v>
      </c>
      <c r="W77" s="18">
        <v>0</v>
      </c>
      <c r="X77" s="14"/>
      <c r="Y77" s="11"/>
      <c r="Z77" s="17"/>
      <c r="AA77" s="18"/>
      <c r="AB77" s="18"/>
    </row>
    <row r="78" spans="5:28" x14ac:dyDescent="0.25">
      <c r="E78" s="11"/>
      <c r="G78" s="14" t="s">
        <v>42</v>
      </c>
      <c r="H78" s="11">
        <v>-0.49619000000000002</v>
      </c>
      <c r="I78" s="17">
        <f t="shared" si="4"/>
        <v>13</v>
      </c>
      <c r="J78" s="18"/>
      <c r="K78" s="18"/>
      <c r="L78" s="14"/>
      <c r="M78" s="16"/>
      <c r="N78" s="17"/>
      <c r="O78" s="12"/>
      <c r="P78" s="12"/>
      <c r="S78" s="14" t="s">
        <v>42</v>
      </c>
      <c r="T78" s="11">
        <v>0</v>
      </c>
      <c r="U78" s="17">
        <f t="shared" si="6"/>
        <v>13</v>
      </c>
      <c r="V78" s="18">
        <v>0</v>
      </c>
      <c r="W78" s="18">
        <v>0</v>
      </c>
      <c r="X78" s="14"/>
      <c r="Y78" s="11"/>
      <c r="Z78" s="17"/>
      <c r="AA78" s="18"/>
      <c r="AB78" s="18"/>
    </row>
    <row r="79" spans="5:28" x14ac:dyDescent="0.25">
      <c r="E79" s="11"/>
      <c r="G79" s="14" t="s">
        <v>43</v>
      </c>
      <c r="H79" s="11">
        <v>-0.49619000000000002</v>
      </c>
      <c r="I79" s="17">
        <f t="shared" si="4"/>
        <v>14</v>
      </c>
      <c r="J79" s="18"/>
      <c r="K79" s="18"/>
      <c r="L79" s="14"/>
      <c r="M79" s="16"/>
      <c r="N79" s="17"/>
      <c r="O79" s="12"/>
      <c r="P79" s="12"/>
      <c r="S79" s="14" t="s">
        <v>43</v>
      </c>
      <c r="T79" s="11">
        <v>0</v>
      </c>
      <c r="U79" s="17">
        <f t="shared" si="6"/>
        <v>14</v>
      </c>
      <c r="V79" s="18">
        <v>0</v>
      </c>
      <c r="W79" s="18">
        <v>0</v>
      </c>
      <c r="X79" s="14"/>
      <c r="Y79" s="11"/>
      <c r="Z79" s="17"/>
      <c r="AA79" s="18"/>
      <c r="AB79" s="18"/>
    </row>
    <row r="80" spans="5:28" x14ac:dyDescent="0.25">
      <c r="E80" s="11"/>
      <c r="G80" s="14" t="s">
        <v>44</v>
      </c>
      <c r="H80" s="11">
        <v>-0.49619000000000002</v>
      </c>
      <c r="I80" s="17">
        <f t="shared" si="4"/>
        <v>15</v>
      </c>
      <c r="J80" s="18"/>
      <c r="K80" s="18"/>
      <c r="L80" s="14"/>
      <c r="M80" s="16"/>
      <c r="N80" s="17"/>
      <c r="O80" s="12"/>
      <c r="P80" s="12"/>
      <c r="S80" s="14" t="s">
        <v>44</v>
      </c>
      <c r="T80" s="11">
        <v>0</v>
      </c>
      <c r="U80" s="17">
        <f t="shared" si="6"/>
        <v>15</v>
      </c>
      <c r="V80" s="18">
        <v>0</v>
      </c>
      <c r="W80" s="18">
        <v>0</v>
      </c>
      <c r="X80" s="14"/>
      <c r="Y80" s="11"/>
      <c r="Z80" s="12"/>
      <c r="AA80" s="18"/>
      <c r="AB80" s="18"/>
    </row>
    <row r="81" spans="5:28" x14ac:dyDescent="0.25">
      <c r="E81" s="11"/>
    </row>
    <row r="84" spans="5:28" x14ac:dyDescent="0.25">
      <c r="G84" s="15" t="s">
        <v>30</v>
      </c>
      <c r="H84" s="19" t="s">
        <v>19</v>
      </c>
      <c r="I84" s="20" t="s">
        <v>51</v>
      </c>
      <c r="J84" s="12" t="s">
        <v>52</v>
      </c>
      <c r="K84" s="12" t="s">
        <v>53</v>
      </c>
      <c r="L84" s="15" t="s">
        <v>54</v>
      </c>
      <c r="M84" s="5" t="s">
        <v>19</v>
      </c>
      <c r="N84" s="20" t="s">
        <v>51</v>
      </c>
      <c r="O84" s="12" t="s">
        <v>52</v>
      </c>
      <c r="P84" s="12" t="s">
        <v>53</v>
      </c>
      <c r="S84" s="15" t="s">
        <v>30</v>
      </c>
      <c r="T84" s="19" t="s">
        <v>20</v>
      </c>
      <c r="U84" s="20" t="s">
        <v>51</v>
      </c>
      <c r="V84" s="12" t="s">
        <v>52</v>
      </c>
      <c r="W84" s="12" t="s">
        <v>53</v>
      </c>
      <c r="X84" s="15" t="s">
        <v>54</v>
      </c>
      <c r="Y84" s="19" t="s">
        <v>20</v>
      </c>
      <c r="Z84" s="20" t="s">
        <v>51</v>
      </c>
      <c r="AA84" s="12" t="s">
        <v>52</v>
      </c>
      <c r="AB84" s="12" t="s">
        <v>53</v>
      </c>
    </row>
    <row r="85" spans="5:28" ht="16.8" x14ac:dyDescent="0.25">
      <c r="G85" s="14" t="s">
        <v>34</v>
      </c>
      <c r="H85" s="13">
        <v>-2.6117106899999998</v>
      </c>
      <c r="I85" s="17">
        <v>0</v>
      </c>
      <c r="J85" s="18"/>
      <c r="K85" s="18"/>
      <c r="L85" s="14" t="s">
        <v>45</v>
      </c>
      <c r="M85" s="11">
        <v>-2.8569</v>
      </c>
      <c r="N85" s="17">
        <f>I100+1</f>
        <v>16</v>
      </c>
      <c r="O85" s="18"/>
      <c r="P85" s="18"/>
      <c r="S85" s="14" t="s">
        <v>34</v>
      </c>
      <c r="T85" s="16">
        <v>0</v>
      </c>
      <c r="U85" s="17">
        <v>0</v>
      </c>
      <c r="V85" s="18">
        <f>T86-T85</f>
        <v>0</v>
      </c>
      <c r="W85" s="18"/>
      <c r="X85" s="14" t="s">
        <v>45</v>
      </c>
      <c r="Y85" s="11">
        <v>-1.5707899999999999</v>
      </c>
      <c r="Z85" s="17">
        <f>U100+1</f>
        <v>16</v>
      </c>
      <c r="AA85" s="11">
        <v>-1.5707899999999999</v>
      </c>
      <c r="AB85" s="18"/>
    </row>
    <row r="86" spans="5:28" x14ac:dyDescent="0.25">
      <c r="G86" s="14" t="s">
        <v>55</v>
      </c>
      <c r="H86" s="11">
        <v>-1.8712899999999999</v>
      </c>
      <c r="I86" s="17">
        <f>I85+1</f>
        <v>1</v>
      </c>
      <c r="J86" s="18"/>
      <c r="K86" s="18"/>
      <c r="L86" s="14" t="s">
        <v>44</v>
      </c>
      <c r="M86" s="11">
        <v>-2.6117106899999998</v>
      </c>
      <c r="N86" s="17">
        <f>N85+1</f>
        <v>17</v>
      </c>
      <c r="O86" s="18"/>
      <c r="P86" s="18"/>
      <c r="S86" s="14" t="s">
        <v>55</v>
      </c>
      <c r="T86" s="16">
        <v>0</v>
      </c>
      <c r="U86" s="17">
        <f>U85+1</f>
        <v>1</v>
      </c>
      <c r="V86" s="18">
        <f t="shared" ref="V86:V99" si="8">T87-T86</f>
        <v>0</v>
      </c>
      <c r="W86" s="18"/>
      <c r="X86" s="14" t="s">
        <v>44</v>
      </c>
      <c r="Y86" s="11">
        <v>-1.5707899999999999</v>
      </c>
      <c r="Z86" s="17">
        <f>Z85+1</f>
        <v>17</v>
      </c>
      <c r="AA86" s="11">
        <v>-1.5707899999999999</v>
      </c>
      <c r="AB86" s="18"/>
    </row>
    <row r="87" spans="5:28" x14ac:dyDescent="0.25">
      <c r="G87" s="14" t="s">
        <v>32</v>
      </c>
      <c r="H87" s="11">
        <v>-2.3948999999999998</v>
      </c>
      <c r="I87" s="17">
        <f t="shared" ref="I87:I100" si="9">I86+1</f>
        <v>2</v>
      </c>
      <c r="J87" s="18"/>
      <c r="K87" s="18"/>
      <c r="L87" s="14" t="s">
        <v>43</v>
      </c>
      <c r="M87" s="11">
        <v>-2.6117106899999998</v>
      </c>
      <c r="N87" s="17">
        <f t="shared" ref="N87:N96" si="10">N86+1</f>
        <v>18</v>
      </c>
      <c r="O87" s="18"/>
      <c r="P87" s="18"/>
      <c r="S87" s="14" t="s">
        <v>32</v>
      </c>
      <c r="T87" s="16">
        <v>0</v>
      </c>
      <c r="U87" s="17">
        <f t="shared" ref="U87:U100" si="11">U86+1</f>
        <v>2</v>
      </c>
      <c r="V87" s="18">
        <f t="shared" si="8"/>
        <v>0</v>
      </c>
      <c r="W87" s="18"/>
      <c r="X87" s="14" t="s">
        <v>43</v>
      </c>
      <c r="Y87" s="11">
        <v>-1.5707899999999999</v>
      </c>
      <c r="Z87" s="17">
        <f t="shared" ref="Z87:Z96" si="12">Z86+1</f>
        <v>18</v>
      </c>
      <c r="AA87" s="11">
        <v>-1.5707899999999999</v>
      </c>
      <c r="AB87" s="18"/>
    </row>
    <row r="88" spans="5:28" x14ac:dyDescent="0.25">
      <c r="G88" s="14" t="s">
        <v>55</v>
      </c>
      <c r="H88" s="11">
        <v>-1.8712899999999999</v>
      </c>
      <c r="I88" s="17">
        <f t="shared" si="9"/>
        <v>3</v>
      </c>
      <c r="J88" s="18"/>
      <c r="K88" s="18"/>
      <c r="L88" s="14" t="s">
        <v>42</v>
      </c>
      <c r="M88" s="11">
        <v>-2.6117106899999998</v>
      </c>
      <c r="N88" s="17">
        <f t="shared" si="10"/>
        <v>19</v>
      </c>
      <c r="O88" s="18"/>
      <c r="P88" s="18"/>
      <c r="S88" s="14" t="s">
        <v>55</v>
      </c>
      <c r="T88" s="16">
        <v>0</v>
      </c>
      <c r="U88" s="17">
        <f t="shared" si="11"/>
        <v>3</v>
      </c>
      <c r="V88" s="18">
        <f t="shared" si="8"/>
        <v>0</v>
      </c>
      <c r="W88" s="18"/>
      <c r="X88" s="14" t="s">
        <v>42</v>
      </c>
      <c r="Y88" s="11">
        <v>-1.5707899999999999</v>
      </c>
      <c r="Z88" s="17">
        <f t="shared" si="12"/>
        <v>19</v>
      </c>
      <c r="AA88" s="11">
        <v>-1.5707899999999999</v>
      </c>
      <c r="AB88" s="18"/>
    </row>
    <row r="89" spans="5:28" x14ac:dyDescent="0.25">
      <c r="G89" s="14" t="s">
        <v>33</v>
      </c>
      <c r="H89" s="11">
        <v>-1.8712899999999999</v>
      </c>
      <c r="I89" s="17">
        <f t="shared" si="9"/>
        <v>4</v>
      </c>
      <c r="J89" s="18"/>
      <c r="K89" s="18"/>
      <c r="L89" s="14" t="s">
        <v>41</v>
      </c>
      <c r="M89" s="11">
        <v>-2.6117106899999998</v>
      </c>
      <c r="N89" s="17">
        <f t="shared" si="10"/>
        <v>20</v>
      </c>
      <c r="O89" s="18"/>
      <c r="P89" s="18"/>
      <c r="S89" s="14" t="s">
        <v>33</v>
      </c>
      <c r="T89" s="16">
        <v>0</v>
      </c>
      <c r="U89" s="17">
        <f t="shared" si="11"/>
        <v>4</v>
      </c>
      <c r="V89" s="18">
        <f t="shared" si="8"/>
        <v>-1.5707899999999999</v>
      </c>
      <c r="W89" s="18"/>
      <c r="X89" s="14" t="s">
        <v>41</v>
      </c>
      <c r="Y89" s="11">
        <v>-1.5707899999999999</v>
      </c>
      <c r="Z89" s="17">
        <f t="shared" si="12"/>
        <v>20</v>
      </c>
      <c r="AA89" s="11">
        <v>-1.5707899999999999</v>
      </c>
      <c r="AB89" s="18"/>
    </row>
    <row r="90" spans="5:28" ht="16.8" x14ac:dyDescent="0.25">
      <c r="G90" s="14" t="s">
        <v>34</v>
      </c>
      <c r="H90" s="13">
        <v>-2.6117106899999998</v>
      </c>
      <c r="I90" s="17">
        <f t="shared" si="9"/>
        <v>5</v>
      </c>
      <c r="J90" s="18"/>
      <c r="K90" s="18"/>
      <c r="L90" s="14" t="s">
        <v>40</v>
      </c>
      <c r="M90" s="11">
        <v>-2.6117106899999998</v>
      </c>
      <c r="N90" s="17">
        <f t="shared" si="10"/>
        <v>21</v>
      </c>
      <c r="O90" s="18"/>
      <c r="P90" s="18"/>
      <c r="S90" s="14" t="s">
        <v>34</v>
      </c>
      <c r="T90" s="11">
        <v>-1.5707899999999999</v>
      </c>
      <c r="U90" s="17">
        <f t="shared" si="11"/>
        <v>5</v>
      </c>
      <c r="V90" s="18">
        <f t="shared" si="8"/>
        <v>0</v>
      </c>
      <c r="W90" s="18"/>
      <c r="X90" s="14" t="s">
        <v>40</v>
      </c>
      <c r="Y90" s="11">
        <v>-1.5707899999999999</v>
      </c>
      <c r="Z90" s="17">
        <f t="shared" si="12"/>
        <v>21</v>
      </c>
      <c r="AA90" s="11">
        <v>-1.5707899999999999</v>
      </c>
      <c r="AB90" s="18"/>
    </row>
    <row r="91" spans="5:28" x14ac:dyDescent="0.25">
      <c r="G91" s="14" t="s">
        <v>35</v>
      </c>
      <c r="H91" s="11">
        <v>-2.6117106899999998</v>
      </c>
      <c r="I91" s="17">
        <f t="shared" si="9"/>
        <v>6</v>
      </c>
      <c r="J91" s="18"/>
      <c r="K91" s="18"/>
      <c r="L91" s="14" t="s">
        <v>39</v>
      </c>
      <c r="M91" s="11">
        <v>-2.6117106899999998</v>
      </c>
      <c r="N91" s="17">
        <f t="shared" si="10"/>
        <v>22</v>
      </c>
      <c r="O91" s="18"/>
      <c r="P91" s="18"/>
      <c r="S91" s="14" t="s">
        <v>35</v>
      </c>
      <c r="T91" s="11">
        <v>-1.5707899999999999</v>
      </c>
      <c r="U91" s="17">
        <f t="shared" si="11"/>
        <v>6</v>
      </c>
      <c r="V91" s="18">
        <f t="shared" si="8"/>
        <v>0</v>
      </c>
      <c r="W91" s="18"/>
      <c r="X91" s="14" t="s">
        <v>39</v>
      </c>
      <c r="Y91" s="11">
        <v>-1.5707899999999999</v>
      </c>
      <c r="Z91" s="17">
        <f t="shared" si="12"/>
        <v>22</v>
      </c>
      <c r="AA91" s="11">
        <v>-1.5707899999999999</v>
      </c>
      <c r="AB91" s="18"/>
    </row>
    <row r="92" spans="5:28" x14ac:dyDescent="0.25">
      <c r="G92" s="14" t="s">
        <v>36</v>
      </c>
      <c r="H92" s="11">
        <v>-2.6117106899999998</v>
      </c>
      <c r="I92" s="17">
        <f t="shared" si="9"/>
        <v>7</v>
      </c>
      <c r="J92" s="18"/>
      <c r="K92" s="18"/>
      <c r="L92" s="14" t="s">
        <v>38</v>
      </c>
      <c r="M92" s="11">
        <v>-2.6117106899999998</v>
      </c>
      <c r="N92" s="17">
        <f t="shared" si="10"/>
        <v>23</v>
      </c>
      <c r="O92" s="18"/>
      <c r="P92" s="18"/>
      <c r="S92" s="14" t="s">
        <v>36</v>
      </c>
      <c r="T92" s="11">
        <v>-1.5707899999999999</v>
      </c>
      <c r="U92" s="17">
        <f t="shared" si="11"/>
        <v>7</v>
      </c>
      <c r="V92" s="18">
        <f t="shared" si="8"/>
        <v>0</v>
      </c>
      <c r="W92" s="18"/>
      <c r="X92" s="14" t="s">
        <v>38</v>
      </c>
      <c r="Y92" s="11">
        <v>-1.5707899999999999</v>
      </c>
      <c r="Z92" s="17">
        <f t="shared" si="12"/>
        <v>23</v>
      </c>
      <c r="AA92" s="11">
        <v>-1.5707899999999999</v>
      </c>
      <c r="AB92" s="18"/>
    </row>
    <row r="93" spans="5:28" x14ac:dyDescent="0.25">
      <c r="G93" s="14" t="s">
        <v>37</v>
      </c>
      <c r="H93" s="11">
        <v>-2.6117106899999998</v>
      </c>
      <c r="I93" s="17">
        <f t="shared" si="9"/>
        <v>8</v>
      </c>
      <c r="J93" s="18"/>
      <c r="K93" s="18"/>
      <c r="L93" s="14" t="s">
        <v>37</v>
      </c>
      <c r="M93" s="11">
        <v>-2.6117106899999998</v>
      </c>
      <c r="N93" s="17">
        <f t="shared" si="10"/>
        <v>24</v>
      </c>
      <c r="O93" s="18"/>
      <c r="P93" s="18"/>
      <c r="S93" s="14" t="s">
        <v>37</v>
      </c>
      <c r="T93" s="11">
        <v>-1.5707899999999999</v>
      </c>
      <c r="U93" s="17">
        <f t="shared" si="11"/>
        <v>8</v>
      </c>
      <c r="V93" s="18">
        <f t="shared" si="8"/>
        <v>0</v>
      </c>
      <c r="W93" s="18"/>
      <c r="X93" s="14" t="s">
        <v>37</v>
      </c>
      <c r="Y93" s="11">
        <v>-1.5707899999999999</v>
      </c>
      <c r="Z93" s="17">
        <f t="shared" si="12"/>
        <v>24</v>
      </c>
      <c r="AA93" s="11">
        <v>-1.5707899999999999</v>
      </c>
      <c r="AB93" s="18"/>
    </row>
    <row r="94" spans="5:28" x14ac:dyDescent="0.25">
      <c r="G94" s="14" t="s">
        <v>38</v>
      </c>
      <c r="H94" s="11">
        <v>-2.6117106899999998</v>
      </c>
      <c r="I94" s="17">
        <f t="shared" si="9"/>
        <v>9</v>
      </c>
      <c r="J94" s="18"/>
      <c r="K94" s="18"/>
      <c r="L94" s="14" t="s">
        <v>36</v>
      </c>
      <c r="M94" s="11">
        <v>-2.6117106899999998</v>
      </c>
      <c r="N94" s="17">
        <f t="shared" si="10"/>
        <v>25</v>
      </c>
      <c r="O94" s="18"/>
      <c r="P94" s="18"/>
      <c r="S94" s="14" t="s">
        <v>38</v>
      </c>
      <c r="T94" s="11">
        <v>-1.5707899999999999</v>
      </c>
      <c r="U94" s="17">
        <f t="shared" si="11"/>
        <v>9</v>
      </c>
      <c r="V94" s="18">
        <f t="shared" si="8"/>
        <v>0</v>
      </c>
      <c r="W94" s="18"/>
      <c r="X94" s="14" t="s">
        <v>36</v>
      </c>
      <c r="Y94" s="11">
        <v>-1.5707899999999999</v>
      </c>
      <c r="Z94" s="17">
        <f t="shared" si="12"/>
        <v>25</v>
      </c>
      <c r="AA94" s="11">
        <v>-1.5707899999999999</v>
      </c>
      <c r="AB94" s="18"/>
    </row>
    <row r="95" spans="5:28" x14ac:dyDescent="0.25">
      <c r="G95" s="14" t="s">
        <v>39</v>
      </c>
      <c r="H95" s="11">
        <v>-2.6117106899999998</v>
      </c>
      <c r="I95" s="17">
        <f t="shared" si="9"/>
        <v>10</v>
      </c>
      <c r="J95" s="18"/>
      <c r="K95" s="18"/>
      <c r="L95" s="14" t="s">
        <v>35</v>
      </c>
      <c r="M95" s="11">
        <v>-2.6117106899999998</v>
      </c>
      <c r="N95" s="17">
        <f t="shared" si="10"/>
        <v>26</v>
      </c>
      <c r="O95" s="18"/>
      <c r="P95" s="18"/>
      <c r="S95" s="14" t="s">
        <v>39</v>
      </c>
      <c r="T95" s="11">
        <v>-1.5707899999999999</v>
      </c>
      <c r="U95" s="17">
        <f t="shared" si="11"/>
        <v>10</v>
      </c>
      <c r="V95" s="18">
        <f t="shared" si="8"/>
        <v>0</v>
      </c>
      <c r="W95" s="18"/>
      <c r="X95" s="14" t="s">
        <v>35</v>
      </c>
      <c r="Y95" s="11">
        <v>-1.5707899999999999</v>
      </c>
      <c r="Z95" s="17">
        <f t="shared" si="12"/>
        <v>26</v>
      </c>
      <c r="AA95" s="11">
        <v>-1.5707899999999999</v>
      </c>
      <c r="AB95" s="18"/>
    </row>
    <row r="96" spans="5:28" x14ac:dyDescent="0.25">
      <c r="G96" s="14" t="s">
        <v>40</v>
      </c>
      <c r="H96" s="11">
        <v>-2.6117106899999998</v>
      </c>
      <c r="I96" s="17">
        <f t="shared" si="9"/>
        <v>11</v>
      </c>
      <c r="J96" s="18"/>
      <c r="K96" s="18"/>
      <c r="L96" s="14" t="s">
        <v>34</v>
      </c>
      <c r="M96" s="11">
        <v>-2.6117106899999998</v>
      </c>
      <c r="N96" s="17">
        <f t="shared" si="10"/>
        <v>27</v>
      </c>
      <c r="O96" s="18"/>
      <c r="P96" s="18"/>
      <c r="S96" s="14" t="s">
        <v>40</v>
      </c>
      <c r="T96" s="11">
        <v>-1.5707899999999999</v>
      </c>
      <c r="U96" s="17">
        <f t="shared" si="11"/>
        <v>11</v>
      </c>
      <c r="V96" s="18">
        <f t="shared" si="8"/>
        <v>0</v>
      </c>
      <c r="W96" s="18"/>
      <c r="X96" s="14" t="s">
        <v>34</v>
      </c>
      <c r="Y96" s="11">
        <v>-1.5707899999999999</v>
      </c>
      <c r="Z96" s="17">
        <f t="shared" si="12"/>
        <v>27</v>
      </c>
      <c r="AA96" s="11">
        <v>-1.5707899999999999</v>
      </c>
      <c r="AB96" s="18"/>
    </row>
    <row r="97" spans="7:28" x14ac:dyDescent="0.25">
      <c r="G97" s="14" t="s">
        <v>41</v>
      </c>
      <c r="H97" s="11">
        <v>-2.6117106899999998</v>
      </c>
      <c r="I97" s="17">
        <f t="shared" si="9"/>
        <v>12</v>
      </c>
      <c r="J97" s="18"/>
      <c r="K97" s="18"/>
      <c r="L97" s="14"/>
      <c r="M97" s="16"/>
      <c r="N97" s="17"/>
      <c r="O97" s="18"/>
      <c r="P97" s="18"/>
      <c r="S97" s="14" t="s">
        <v>41</v>
      </c>
      <c r="T97" s="11">
        <v>-1.5707899999999999</v>
      </c>
      <c r="U97" s="17">
        <f t="shared" si="11"/>
        <v>12</v>
      </c>
      <c r="V97" s="18">
        <f t="shared" si="8"/>
        <v>0</v>
      </c>
      <c r="W97" s="18"/>
      <c r="X97" s="14"/>
      <c r="Y97" s="16"/>
      <c r="Z97" s="17"/>
      <c r="AA97" s="18"/>
      <c r="AB97" s="18"/>
    </row>
    <row r="98" spans="7:28" x14ac:dyDescent="0.25">
      <c r="G98" s="14" t="s">
        <v>42</v>
      </c>
      <c r="H98" s="11">
        <v>-2.6117106899999998</v>
      </c>
      <c r="I98" s="17">
        <f t="shared" si="9"/>
        <v>13</v>
      </c>
      <c r="J98" s="18"/>
      <c r="K98" s="18"/>
      <c r="L98" s="14"/>
      <c r="M98" s="16"/>
      <c r="N98" s="17"/>
      <c r="O98" s="18"/>
      <c r="P98" s="18"/>
      <c r="S98" s="14" t="s">
        <v>42</v>
      </c>
      <c r="T98" s="11">
        <v>-1.5707899999999999</v>
      </c>
      <c r="U98" s="17">
        <f t="shared" si="11"/>
        <v>13</v>
      </c>
      <c r="V98" s="18">
        <f t="shared" si="8"/>
        <v>0</v>
      </c>
      <c r="W98" s="18"/>
      <c r="X98" s="14"/>
      <c r="Y98" s="16"/>
      <c r="Z98" s="17"/>
      <c r="AA98" s="18"/>
      <c r="AB98" s="18"/>
    </row>
    <row r="99" spans="7:28" x14ac:dyDescent="0.25">
      <c r="G99" s="14" t="s">
        <v>43</v>
      </c>
      <c r="H99" s="11">
        <v>-2.6117106899999998</v>
      </c>
      <c r="I99" s="17">
        <f t="shared" si="9"/>
        <v>14</v>
      </c>
      <c r="J99" s="18"/>
      <c r="K99" s="18"/>
      <c r="L99" s="14"/>
      <c r="M99" s="16"/>
      <c r="N99" s="17"/>
      <c r="O99" s="18"/>
      <c r="P99" s="18"/>
      <c r="S99" s="14" t="s">
        <v>43</v>
      </c>
      <c r="T99" s="11">
        <v>-1.5707899999999999</v>
      </c>
      <c r="U99" s="17">
        <f t="shared" si="11"/>
        <v>14</v>
      </c>
      <c r="V99" s="18">
        <f t="shared" si="8"/>
        <v>0</v>
      </c>
      <c r="W99" s="18"/>
      <c r="X99" s="14"/>
      <c r="Y99" s="16"/>
      <c r="Z99" s="17"/>
      <c r="AA99" s="18"/>
      <c r="AB99" s="18"/>
    </row>
    <row r="100" spans="7:28" x14ac:dyDescent="0.25">
      <c r="G100" s="14" t="s">
        <v>44</v>
      </c>
      <c r="H100" s="11">
        <v>-2.6117106899999998</v>
      </c>
      <c r="I100" s="17">
        <f t="shared" si="9"/>
        <v>15</v>
      </c>
      <c r="J100" s="18"/>
      <c r="K100" s="18"/>
      <c r="L100" s="14"/>
      <c r="M100" s="16"/>
      <c r="N100" s="17"/>
      <c r="O100" s="18"/>
      <c r="P100" s="18"/>
      <c r="S100" s="14" t="s">
        <v>44</v>
      </c>
      <c r="T100" s="11">
        <v>-1.5707899999999999</v>
      </c>
      <c r="U100" s="17">
        <f t="shared" si="11"/>
        <v>15</v>
      </c>
      <c r="V100" s="18">
        <v>0</v>
      </c>
      <c r="W100" s="18"/>
      <c r="X100" s="14"/>
      <c r="Y100" s="16"/>
      <c r="Z100" s="17"/>
      <c r="AA100" s="18"/>
      <c r="AB100" s="18"/>
    </row>
    <row r="124" spans="1:28" ht="16.8" x14ac:dyDescent="0.25">
      <c r="A124" s="11" t="s">
        <v>30</v>
      </c>
      <c r="B124" s="11" t="s">
        <v>21</v>
      </c>
      <c r="C124" s="11" t="s">
        <v>22</v>
      </c>
      <c r="D124" s="11" t="s">
        <v>23</v>
      </c>
      <c r="I124" s="11" t="s">
        <v>30</v>
      </c>
      <c r="J124" s="11" t="s">
        <v>15</v>
      </c>
      <c r="K124" s="13" t="s">
        <v>16</v>
      </c>
      <c r="L124" s="11" t="s">
        <v>17</v>
      </c>
      <c r="M124" s="11" t="s">
        <v>18</v>
      </c>
      <c r="N124" s="11" t="s">
        <v>19</v>
      </c>
      <c r="O124" s="11" t="s">
        <v>20</v>
      </c>
      <c r="P124" s="11" t="s">
        <v>31</v>
      </c>
    </row>
    <row r="125" spans="1:28" ht="16.8" x14ac:dyDescent="0.25">
      <c r="A125" s="11" t="s">
        <v>32</v>
      </c>
      <c r="B125" s="11">
        <v>-1100</v>
      </c>
      <c r="C125" s="11">
        <v>0</v>
      </c>
      <c r="D125" s="11">
        <v>581</v>
      </c>
      <c r="I125" s="11" t="s">
        <v>56</v>
      </c>
      <c r="J125" s="11">
        <v>3.1415679999999999</v>
      </c>
      <c r="K125" s="11">
        <v>0.53254999999999997</v>
      </c>
      <c r="L125" s="11">
        <v>0.29163</v>
      </c>
      <c r="M125" s="11">
        <v>0</v>
      </c>
      <c r="N125" s="11">
        <v>-2.3948999999999998</v>
      </c>
      <c r="O125" s="11">
        <v>0</v>
      </c>
      <c r="P125" s="11">
        <v>7.6535792823533981E-8</v>
      </c>
      <c r="U125" s="11" t="s">
        <v>30</v>
      </c>
      <c r="V125" s="11" t="s">
        <v>15</v>
      </c>
      <c r="W125" s="13" t="s">
        <v>16</v>
      </c>
      <c r="X125" s="11" t="s">
        <v>17</v>
      </c>
      <c r="Y125" s="11" t="s">
        <v>18</v>
      </c>
      <c r="Z125" s="11" t="s">
        <v>19</v>
      </c>
      <c r="AA125" s="11" t="s">
        <v>20</v>
      </c>
      <c r="AB125" s="11" t="s">
        <v>31</v>
      </c>
    </row>
    <row r="126" spans="1:28" ht="16.8" x14ac:dyDescent="0.25">
      <c r="A126" s="11" t="s">
        <v>55</v>
      </c>
      <c r="B126" s="11">
        <v>-780</v>
      </c>
      <c r="C126" s="11">
        <v>0</v>
      </c>
      <c r="D126" s="11">
        <v>581</v>
      </c>
      <c r="I126" s="11" t="s">
        <v>57</v>
      </c>
      <c r="J126" s="11">
        <v>3.1415679999999999</v>
      </c>
      <c r="K126" s="13">
        <v>0.97336999999999996</v>
      </c>
      <c r="L126" s="13">
        <v>-0.67317000000000005</v>
      </c>
      <c r="M126" s="11">
        <v>0</v>
      </c>
      <c r="N126" s="11">
        <v>-1.8712899999999999</v>
      </c>
      <c r="O126" s="11">
        <v>0</v>
      </c>
      <c r="P126" s="11">
        <v>1.8614358248923073E-8</v>
      </c>
      <c r="U126" s="11" t="s">
        <v>32</v>
      </c>
      <c r="V126" s="11">
        <v>3.1415679999999999</v>
      </c>
      <c r="W126" s="11">
        <v>0.53254999999999997</v>
      </c>
      <c r="X126" s="11">
        <v>0.29163</v>
      </c>
      <c r="Y126" s="11">
        <v>0</v>
      </c>
      <c r="Z126" s="11">
        <v>-2.3948999999999998</v>
      </c>
      <c r="AA126" s="11">
        <v>0</v>
      </c>
      <c r="AB126" s="11">
        <v>7.6535792823533981E-8</v>
      </c>
    </row>
    <row r="127" spans="1:28" ht="16.8" x14ac:dyDescent="0.25">
      <c r="A127" s="11" t="s">
        <v>33</v>
      </c>
      <c r="B127" s="11">
        <v>-780</v>
      </c>
      <c r="C127" s="11">
        <v>0</v>
      </c>
      <c r="D127" s="11">
        <v>581</v>
      </c>
      <c r="I127" s="11" t="s">
        <v>58</v>
      </c>
      <c r="J127" s="11">
        <v>3.1415679999999999</v>
      </c>
      <c r="K127" s="13">
        <v>0.97336999999999996</v>
      </c>
      <c r="L127" s="13">
        <v>-0.67317000000000005</v>
      </c>
      <c r="M127" s="11">
        <v>0</v>
      </c>
      <c r="N127" s="11">
        <v>-1.8712899999999999</v>
      </c>
      <c r="O127" s="11">
        <v>-1.5707899999999999</v>
      </c>
      <c r="P127" s="11">
        <v>4.1453004665104067E-18</v>
      </c>
      <c r="U127" s="11" t="s">
        <v>55</v>
      </c>
      <c r="V127" s="11">
        <v>3.1415679999999999</v>
      </c>
      <c r="W127" s="13">
        <v>0.97336999999999996</v>
      </c>
      <c r="X127" s="13">
        <v>-0.67317000000000005</v>
      </c>
      <c r="Y127" s="11">
        <v>0</v>
      </c>
      <c r="Z127" s="11">
        <v>-1.8712899999999999</v>
      </c>
      <c r="AA127" s="11">
        <v>0</v>
      </c>
      <c r="AB127" s="11">
        <v>1.8614358248923073E-8</v>
      </c>
    </row>
    <row r="128" spans="1:28" ht="16.8" x14ac:dyDescent="0.25">
      <c r="A128" s="11" t="s">
        <v>34</v>
      </c>
      <c r="B128" s="11">
        <v>-780</v>
      </c>
      <c r="C128" s="11">
        <v>0</v>
      </c>
      <c r="D128" s="11">
        <v>1252</v>
      </c>
      <c r="I128" s="11" t="s">
        <v>59</v>
      </c>
      <c r="J128" s="11">
        <v>3.1415679999999999</v>
      </c>
      <c r="K128" s="11">
        <v>1.5369999999999999</v>
      </c>
      <c r="L128" s="13">
        <v>-0.67317000000000005</v>
      </c>
      <c r="M128" s="11">
        <v>0</v>
      </c>
      <c r="N128" s="13">
        <v>-2.6117106899999998</v>
      </c>
      <c r="O128" s="11">
        <v>-1.5707899999999999</v>
      </c>
      <c r="P128" s="11">
        <v>1.0351557757739482E-6</v>
      </c>
      <c r="U128" s="11" t="s">
        <v>33</v>
      </c>
      <c r="V128" s="11">
        <v>3.1415679999999999</v>
      </c>
      <c r="W128" s="13">
        <v>0.97336999999999996</v>
      </c>
      <c r="X128" s="13">
        <v>-0.67317000000000005</v>
      </c>
      <c r="Y128" s="11">
        <v>0</v>
      </c>
      <c r="Z128" s="11">
        <v>-1.8712899999999999</v>
      </c>
      <c r="AA128" s="11">
        <v>-1.5707899999999999</v>
      </c>
      <c r="AB128" s="11">
        <v>4.1453004665104067E-18</v>
      </c>
    </row>
    <row r="129" spans="1:28" ht="16.8" x14ac:dyDescent="0.25">
      <c r="A129" s="11" t="s">
        <v>35</v>
      </c>
      <c r="B129" s="11">
        <v>-770.39</v>
      </c>
      <c r="C129" s="11">
        <v>121.01</v>
      </c>
      <c r="D129" s="11">
        <v>1252</v>
      </c>
      <c r="I129" s="11" t="s">
        <v>60</v>
      </c>
      <c r="J129" s="11">
        <v>2.9845100000000002</v>
      </c>
      <c r="K129" s="11">
        <v>1.5369999999999999</v>
      </c>
      <c r="L129" s="11">
        <v>-0.49619000000000002</v>
      </c>
      <c r="M129" s="11">
        <v>0</v>
      </c>
      <c r="N129" s="11">
        <v>-2.6117106899999998</v>
      </c>
      <c r="O129" s="11">
        <v>-1.5707899999999999</v>
      </c>
      <c r="P129" s="11">
        <v>-1.7171538352345195E-7</v>
      </c>
      <c r="U129" s="11" t="s">
        <v>34</v>
      </c>
      <c r="V129" s="11">
        <v>3.1415679999999999</v>
      </c>
      <c r="W129" s="11">
        <v>1.5369999999999999</v>
      </c>
      <c r="X129" s="13">
        <v>-0.67317000000000005</v>
      </c>
      <c r="Y129" s="11">
        <v>0</v>
      </c>
      <c r="Z129" s="13">
        <v>-2.6117106899999998</v>
      </c>
      <c r="AA129" s="11">
        <v>-1.5707899999999999</v>
      </c>
      <c r="AB129" s="11">
        <v>1.0351557757739482E-6</v>
      </c>
    </row>
    <row r="130" spans="1:28" x14ac:dyDescent="0.25">
      <c r="A130" s="11" t="s">
        <v>36</v>
      </c>
      <c r="B130" s="11">
        <v>-741.82</v>
      </c>
      <c r="C130" s="11">
        <v>241.03</v>
      </c>
      <c r="D130" s="11">
        <v>1252</v>
      </c>
      <c r="I130" s="11" t="s">
        <v>62</v>
      </c>
      <c r="J130" s="11">
        <v>2.8274300000000001</v>
      </c>
      <c r="K130" s="11">
        <v>1.5369999999999999</v>
      </c>
      <c r="L130" s="11">
        <v>-0.49619000000000002</v>
      </c>
      <c r="M130" s="11">
        <v>0</v>
      </c>
      <c r="N130" s="11">
        <v>-2.6117106899999998</v>
      </c>
      <c r="O130" s="11">
        <v>-1.5707899999999999</v>
      </c>
      <c r="P130" s="11">
        <v>1.1225746815177972E-13</v>
      </c>
      <c r="U130" s="11" t="s">
        <v>35</v>
      </c>
      <c r="V130" s="11">
        <v>2.9845100000000002</v>
      </c>
      <c r="W130" s="11">
        <v>1.5369999999999999</v>
      </c>
      <c r="X130" s="11">
        <v>-0.49619000000000002</v>
      </c>
      <c r="Y130" s="11">
        <v>0</v>
      </c>
      <c r="Z130" s="11">
        <v>-2.6117106899999998</v>
      </c>
      <c r="AA130" s="11">
        <v>-1.5707899999999999</v>
      </c>
      <c r="AB130" s="11">
        <v>-1.7171538352345195E-7</v>
      </c>
    </row>
    <row r="131" spans="1:28" x14ac:dyDescent="0.25">
      <c r="A131" s="11" t="s">
        <v>37</v>
      </c>
      <c r="B131" s="11">
        <v>-694.98</v>
      </c>
      <c r="C131" s="11">
        <v>354.11</v>
      </c>
      <c r="D131" s="11">
        <v>1252</v>
      </c>
      <c r="G131" t="s">
        <v>61</v>
      </c>
      <c r="I131" s="11" t="s">
        <v>63</v>
      </c>
      <c r="J131" s="11">
        <v>2.67035</v>
      </c>
      <c r="K131" s="11">
        <v>1.5369999999999999</v>
      </c>
      <c r="L131" s="11">
        <v>-0.49619000000000002</v>
      </c>
      <c r="M131" s="11">
        <v>0</v>
      </c>
      <c r="N131" s="11">
        <v>-2.6117106899999998</v>
      </c>
      <c r="O131" s="11">
        <v>-1.5707899999999999</v>
      </c>
      <c r="P131" s="11">
        <v>5.8153176193214565E-12</v>
      </c>
      <c r="U131" s="11" t="s">
        <v>36</v>
      </c>
      <c r="V131" s="11">
        <v>2.8274300000000001</v>
      </c>
      <c r="W131" s="11">
        <v>1.5369999999999999</v>
      </c>
      <c r="X131" s="11">
        <v>-0.49619000000000002</v>
      </c>
      <c r="Y131" s="11">
        <v>0</v>
      </c>
      <c r="Z131" s="11">
        <v>-2.6117106899999998</v>
      </c>
      <c r="AA131" s="11">
        <v>-1.5707899999999999</v>
      </c>
      <c r="AB131" s="11">
        <v>1.1225746815177972E-13</v>
      </c>
    </row>
    <row r="132" spans="1:28" ht="21" customHeight="1" x14ac:dyDescent="0.25">
      <c r="A132" s="11" t="s">
        <v>38</v>
      </c>
      <c r="B132" s="11">
        <v>-631.03</v>
      </c>
      <c r="C132" s="11">
        <v>458.47</v>
      </c>
      <c r="D132" s="11">
        <v>1252</v>
      </c>
      <c r="I132" s="11" t="s">
        <v>64</v>
      </c>
      <c r="J132" s="11">
        <v>2.513274</v>
      </c>
      <c r="K132" s="11">
        <v>1.5369999999999999</v>
      </c>
      <c r="L132" s="11">
        <v>-0.49619000000000002</v>
      </c>
      <c r="M132" s="11">
        <v>0</v>
      </c>
      <c r="N132" s="11">
        <v>-2.6117106899999998</v>
      </c>
      <c r="O132" s="11">
        <v>-1.5707899999999999</v>
      </c>
      <c r="P132" s="11">
        <v>8.0670946932475284E-12</v>
      </c>
      <c r="U132" s="11" t="s">
        <v>37</v>
      </c>
      <c r="V132" s="11">
        <v>2.67035</v>
      </c>
      <c r="W132" s="11">
        <v>1.5369999999999999</v>
      </c>
      <c r="X132" s="11">
        <v>-0.49619000000000002</v>
      </c>
      <c r="Y132" s="11">
        <v>0</v>
      </c>
      <c r="Z132" s="11">
        <v>-2.6117106899999998</v>
      </c>
      <c r="AA132" s="11">
        <v>-1.5707899999999999</v>
      </c>
      <c r="AB132" s="11">
        <v>5.8153176193214565E-12</v>
      </c>
    </row>
    <row r="133" spans="1:28" ht="21.6" customHeight="1" x14ac:dyDescent="0.25">
      <c r="A133" s="11" t="s">
        <v>39</v>
      </c>
      <c r="B133" s="11">
        <v>-551.54</v>
      </c>
      <c r="C133" s="11">
        <v>551.54</v>
      </c>
      <c r="D133" s="11">
        <v>1252</v>
      </c>
      <c r="I133" s="11" t="s">
        <v>65</v>
      </c>
      <c r="J133" s="11">
        <v>2.3561899999999998</v>
      </c>
      <c r="K133" s="11">
        <v>1.5369999999999999</v>
      </c>
      <c r="L133" s="11">
        <v>-0.49619000000000002</v>
      </c>
      <c r="M133" s="11">
        <v>0</v>
      </c>
      <c r="N133" s="11">
        <v>-2.6117106899999998</v>
      </c>
      <c r="O133" s="11">
        <v>-1.5707899999999999</v>
      </c>
      <c r="P133" s="11">
        <v>2.0971045539949395E-13</v>
      </c>
      <c r="U133" s="11" t="s">
        <v>38</v>
      </c>
      <c r="V133" s="11">
        <v>2.513274</v>
      </c>
      <c r="W133" s="11">
        <v>1.5369999999999999</v>
      </c>
      <c r="X133" s="11">
        <v>-0.49619000000000002</v>
      </c>
      <c r="Y133" s="11">
        <v>0</v>
      </c>
      <c r="Z133" s="11">
        <v>-2.6117106899999998</v>
      </c>
      <c r="AA133" s="11">
        <v>-1.5707899999999999</v>
      </c>
      <c r="AB133" s="11">
        <v>8.0670946932475284E-12</v>
      </c>
    </row>
    <row r="134" spans="1:28" ht="26.4" customHeight="1" x14ac:dyDescent="0.25">
      <c r="A134" s="11" t="s">
        <v>40</v>
      </c>
      <c r="B134" s="11">
        <v>-458.47</v>
      </c>
      <c r="C134" s="11">
        <v>631.03</v>
      </c>
      <c r="D134" s="11">
        <v>1252</v>
      </c>
      <c r="I134" s="11" t="s">
        <v>66</v>
      </c>
      <c r="J134" s="11">
        <v>2.1991139999999998</v>
      </c>
      <c r="K134" s="11">
        <v>1.5369999999999999</v>
      </c>
      <c r="L134" s="11">
        <v>-0.49619000000000002</v>
      </c>
      <c r="M134" s="11">
        <v>0</v>
      </c>
      <c r="N134" s="11">
        <v>-2.6117106899999998</v>
      </c>
      <c r="O134" s="11">
        <v>-1.5707899999999999</v>
      </c>
      <c r="P134" s="11">
        <v>-4.5794154146516775E-7</v>
      </c>
      <c r="U134" s="11" t="s">
        <v>39</v>
      </c>
      <c r="V134" s="11">
        <v>2.3561899999999998</v>
      </c>
      <c r="W134" s="11">
        <v>1.5369999999999999</v>
      </c>
      <c r="X134" s="11">
        <v>-0.49619000000000002</v>
      </c>
      <c r="Y134" s="11">
        <v>0</v>
      </c>
      <c r="Z134" s="11">
        <v>-2.6117106899999998</v>
      </c>
      <c r="AA134" s="11">
        <v>-1.5707899999999999</v>
      </c>
      <c r="AB134" s="11">
        <v>2.0971045539949395E-13</v>
      </c>
    </row>
    <row r="135" spans="1:28" ht="35.4" customHeight="1" x14ac:dyDescent="0.25">
      <c r="A135" s="11" t="s">
        <v>41</v>
      </c>
      <c r="B135" s="11">
        <v>-354.11</v>
      </c>
      <c r="C135" s="11">
        <v>694.98</v>
      </c>
      <c r="D135" s="11">
        <v>1252</v>
      </c>
      <c r="I135" s="11" t="s">
        <v>67</v>
      </c>
      <c r="J135" s="11">
        <v>2.0420349999999998</v>
      </c>
      <c r="K135" s="11">
        <v>1.5369999999999999</v>
      </c>
      <c r="L135" s="11">
        <v>-0.49619000000000002</v>
      </c>
      <c r="M135" s="11">
        <v>0</v>
      </c>
      <c r="N135" s="11">
        <v>-2.6117106899999998</v>
      </c>
      <c r="O135" s="11">
        <v>-1.5707899999999999</v>
      </c>
      <c r="P135" s="11">
        <v>2.669173193218453E-11</v>
      </c>
      <c r="U135" s="11" t="s">
        <v>40</v>
      </c>
      <c r="V135" s="11">
        <v>2.1991139999999998</v>
      </c>
      <c r="W135" s="11">
        <v>1.5369999999999999</v>
      </c>
      <c r="X135" s="11">
        <v>-0.49619000000000002</v>
      </c>
      <c r="Y135" s="11">
        <v>0</v>
      </c>
      <c r="Z135" s="11">
        <v>-2.6117106899999998</v>
      </c>
      <c r="AA135" s="11">
        <v>-1.5707899999999999</v>
      </c>
      <c r="AB135" s="11">
        <v>-4.5794154146516775E-7</v>
      </c>
    </row>
    <row r="136" spans="1:28" ht="29.4" customHeight="1" x14ac:dyDescent="0.25">
      <c r="A136" s="11" t="s">
        <v>42</v>
      </c>
      <c r="B136" s="11">
        <v>-241.03</v>
      </c>
      <c r="C136" s="11">
        <v>741.82</v>
      </c>
      <c r="D136" s="11">
        <v>1252</v>
      </c>
      <c r="I136" s="11" t="s">
        <v>68</v>
      </c>
      <c r="J136" s="11">
        <v>1.8849549999999999</v>
      </c>
      <c r="K136" s="11">
        <v>1.5369999999999999</v>
      </c>
      <c r="L136" s="11">
        <v>-0.49619000000000002</v>
      </c>
      <c r="M136" s="11">
        <v>0</v>
      </c>
      <c r="N136" s="11">
        <v>-2.6117106899999998</v>
      </c>
      <c r="O136" s="11">
        <v>-1.5707899999999999</v>
      </c>
      <c r="P136" s="11">
        <v>1.0863895360576616E-9</v>
      </c>
      <c r="U136" s="11" t="s">
        <v>41</v>
      </c>
      <c r="V136" s="11">
        <v>2.0420349999999998</v>
      </c>
      <c r="W136" s="11">
        <v>1.5369999999999999</v>
      </c>
      <c r="X136" s="11">
        <v>-0.49619000000000002</v>
      </c>
      <c r="Y136" s="11">
        <v>0</v>
      </c>
      <c r="Z136" s="11">
        <v>-2.6117106899999998</v>
      </c>
      <c r="AA136" s="11">
        <v>-1.5707899999999999</v>
      </c>
      <c r="AB136" s="11">
        <v>2.669173193218453E-11</v>
      </c>
    </row>
    <row r="137" spans="1:28" ht="26.4" customHeight="1" x14ac:dyDescent="0.25">
      <c r="A137" s="11" t="s">
        <v>43</v>
      </c>
      <c r="B137" s="11">
        <v>-122.018</v>
      </c>
      <c r="C137" s="11">
        <v>770.39</v>
      </c>
      <c r="D137" s="11">
        <v>1252</v>
      </c>
      <c r="I137" s="11" t="s">
        <v>69</v>
      </c>
      <c r="J137" s="11">
        <v>1.727887</v>
      </c>
      <c r="K137" s="11">
        <v>1.5369999999999999</v>
      </c>
      <c r="L137" s="11">
        <v>-0.49619000000000002</v>
      </c>
      <c r="M137" s="11">
        <v>0</v>
      </c>
      <c r="N137" s="11">
        <v>-2.6117106899999998</v>
      </c>
      <c r="O137" s="11">
        <v>-1.5707899999999999</v>
      </c>
      <c r="P137" s="11">
        <v>5.7122223882690742E-10</v>
      </c>
      <c r="U137" s="11" t="s">
        <v>42</v>
      </c>
      <c r="V137" s="11">
        <v>1.8849549999999999</v>
      </c>
      <c r="W137" s="11">
        <v>1.5369999999999999</v>
      </c>
      <c r="X137" s="11">
        <v>-0.49619000000000002</v>
      </c>
      <c r="Y137" s="11">
        <v>0</v>
      </c>
      <c r="Z137" s="11">
        <v>-2.6117106899999998</v>
      </c>
      <c r="AA137" s="11">
        <v>-1.5707899999999999</v>
      </c>
      <c r="AB137" s="11">
        <v>1.0863895360576616E-9</v>
      </c>
    </row>
    <row r="138" spans="1:28" ht="25.2" customHeight="1" x14ac:dyDescent="0.25">
      <c r="A138" s="11" t="s">
        <v>44</v>
      </c>
      <c r="B138" s="11">
        <v>0</v>
      </c>
      <c r="C138" s="11">
        <v>780</v>
      </c>
      <c r="D138" s="11">
        <v>1252</v>
      </c>
      <c r="I138" s="11" t="s">
        <v>70</v>
      </c>
      <c r="J138" s="11">
        <v>1.5707899999999999</v>
      </c>
      <c r="K138" s="11">
        <v>1.5369999999999999</v>
      </c>
      <c r="L138" s="11">
        <v>-0.49619000000000002</v>
      </c>
      <c r="M138" s="11">
        <v>0</v>
      </c>
      <c r="N138" s="11">
        <v>-2.6117106899999998</v>
      </c>
      <c r="O138" s="11">
        <v>-1.5707899999999999</v>
      </c>
      <c r="P138" s="11">
        <v>5.2138851364988583E-10</v>
      </c>
      <c r="U138" s="11" t="s">
        <v>43</v>
      </c>
      <c r="V138" s="11">
        <v>1.727887</v>
      </c>
      <c r="W138" s="11">
        <v>1.5369999999999999</v>
      </c>
      <c r="X138" s="11">
        <v>-0.49619000000000002</v>
      </c>
      <c r="Y138" s="11">
        <v>0</v>
      </c>
      <c r="Z138" s="11">
        <v>-2.6117106899999998</v>
      </c>
      <c r="AA138" s="11">
        <v>-1.5707899999999999</v>
      </c>
      <c r="AB138" s="11">
        <v>5.7122223882690742E-10</v>
      </c>
    </row>
    <row r="139" spans="1:28" ht="31.2" customHeight="1" x14ac:dyDescent="0.25">
      <c r="A139" s="11" t="s">
        <v>45</v>
      </c>
      <c r="B139" s="11">
        <v>0</v>
      </c>
      <c r="C139" s="11">
        <v>850</v>
      </c>
      <c r="D139" s="11">
        <v>1252</v>
      </c>
      <c r="I139" s="11" t="s">
        <v>71</v>
      </c>
      <c r="J139" s="11">
        <v>1.5707933000000001</v>
      </c>
      <c r="K139" s="11">
        <v>0.83943999999999996</v>
      </c>
      <c r="L139" s="11">
        <v>0.46670099999999998</v>
      </c>
      <c r="M139" s="11">
        <v>0</v>
      </c>
      <c r="N139" s="11">
        <v>-2.8569</v>
      </c>
      <c r="O139" s="11">
        <v>-1.5707899999999999</v>
      </c>
      <c r="P139" s="11">
        <v>5.7146365748926021E-10</v>
      </c>
      <c r="U139" s="11" t="s">
        <v>44</v>
      </c>
      <c r="V139" s="11">
        <v>1.5707899999999999</v>
      </c>
      <c r="W139" s="11">
        <v>1.5369999999999999</v>
      </c>
      <c r="X139" s="11">
        <v>-0.49619000000000002</v>
      </c>
      <c r="Y139" s="11">
        <v>0</v>
      </c>
      <c r="Z139" s="11">
        <v>-2.6117106899999998</v>
      </c>
      <c r="AA139" s="11">
        <v>-1.5707899999999999</v>
      </c>
      <c r="AB139" s="11">
        <v>5.2138851364988583E-10</v>
      </c>
    </row>
    <row r="140" spans="1:28" x14ac:dyDescent="0.25">
      <c r="U140" s="11" t="s">
        <v>45</v>
      </c>
      <c r="V140" s="11">
        <v>1.5707933000000001</v>
      </c>
      <c r="W140" s="11">
        <v>0.83943999999999996</v>
      </c>
      <c r="X140" s="11">
        <v>0.46670099999999998</v>
      </c>
      <c r="Y140" s="11">
        <v>0</v>
      </c>
      <c r="Z140" s="11">
        <v>-2.8569</v>
      </c>
      <c r="AA140" s="11">
        <v>-1.5707899999999999</v>
      </c>
      <c r="AB140" s="11">
        <v>5.7146365748926021E-10</v>
      </c>
    </row>
  </sheetData>
  <sortState xmlns:xlrd2="http://schemas.microsoft.com/office/spreadsheetml/2017/richdata2" ref="E72:E81">
    <sortCondition ref="E71:E81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Admin</cp:lastModifiedBy>
  <dcterms:created xsi:type="dcterms:W3CDTF">2023-05-19T14:38:17Z</dcterms:created>
  <dcterms:modified xsi:type="dcterms:W3CDTF">2023-06-10T15:22:48Z</dcterms:modified>
</cp:coreProperties>
</file>