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PT - Copy\HN22_CPL_FE_02\"/>
    </mc:Choice>
  </mc:AlternateContent>
  <xr:revisionPtr revIDLastSave="0" documentId="8_{B6FE9465-F69F-4727-90D3-A3B56290B2C4}" xr6:coauthVersionLast="47" xr6:coauthVersionMax="47" xr10:uidLastSave="{00000000-0000-0000-0000-000000000000}"/>
  <bookViews>
    <workbookView xWindow="-120" yWindow="-120" windowWidth="29040" windowHeight="16440" xr2:uid="{C34325A7-1987-4808-9538-17DD58C95CEB}"/>
  </bookViews>
  <sheets>
    <sheet name="Training Calendar" sheetId="1" r:id="rId1"/>
    <sheet name="Training Overview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_PA3" localSheetId="1" hidden="1">{"'Sheet1'!$L$16"}</definedName>
    <definedName name="__PA3" hidden="1">{"'Sheet1'!$L$16"}</definedName>
    <definedName name="_a1" localSheetId="1" hidden="1">{"'Sheet1'!$L$16"}</definedName>
    <definedName name="_a1" hidden="1">{"'Sheet1'!$L$16"}</definedName>
    <definedName name="_Fill" localSheetId="1" hidden="1">#REF!</definedName>
    <definedName name="_Fill" hidden="1">#REF!</definedName>
    <definedName name="_xlnm._FilterDatabase" localSheetId="0" hidden="1">'Training Calendar'!$A$1:$K$534</definedName>
    <definedName name="_xlnm._FilterDatabase" localSheetId="1" hidden="1">#REF!</definedName>
    <definedName name="_xlnm._FilterDatabase" hidden="1">#REF!</definedName>
    <definedName name="_FilterDatabase1" localSheetId="1" hidden="1">#REF!</definedName>
    <definedName name="_FilterDatabase1" hidden="1">#REF!</definedName>
    <definedName name="_Key1" localSheetId="1" hidden="1">#REF!</definedName>
    <definedName name="_Key1" hidden="1">#REF!</definedName>
    <definedName name="_Key2" localSheetId="1" hidden="1">#REF!</definedName>
    <definedName name="_Key2" hidden="1">#REF!</definedName>
    <definedName name="_Order1" hidden="1">255</definedName>
    <definedName name="_Order2" hidden="1">255</definedName>
    <definedName name="_PA3" localSheetId="1" hidden="1">{"'Sheet1'!$L$16"}</definedName>
    <definedName name="_PA3" hidden="1">{"'Sheet1'!$L$16"}</definedName>
    <definedName name="_Sort" localSheetId="1" hidden="1">#REF!</definedName>
    <definedName name="_Sort" hidden="1">#REF!</definedName>
    <definedName name="_SU15" localSheetId="1" hidden="1">{"'Sheet1'!$L$16"}</definedName>
    <definedName name="_SU15" hidden="1">{"'Sheet1'!$L$16"}</definedName>
    <definedName name="ACTION" localSheetId="1">#REF!</definedName>
    <definedName name="ACTION">#REF!</definedName>
    <definedName name="ad">#REF!</definedName>
    <definedName name="AS2DocOpenMode" hidden="1">"AS2DocumentEdit"</definedName>
    <definedName name="CourseParam" localSheetId="1">#REF!</definedName>
    <definedName name="CourseParam">#REF!</definedName>
    <definedName name="CTCT1" localSheetId="1" hidden="1">{"'Sheet1'!$L$16"}</definedName>
    <definedName name="CTCT1" hidden="1">{"'Sheet1'!$L$16"}</definedName>
    <definedName name="GioGiacHT" localSheetId="1">#REF!</definedName>
    <definedName name="GioGiacHT">#REF!</definedName>
    <definedName name="h" localSheetId="1" hidden="1">{"'Sheet1'!$L$16"}</definedName>
    <definedName name="h" hidden="1">{"'Sheet1'!$L$16"}</definedName>
    <definedName name="HTML_CodePage" hidden="1">950</definedName>
    <definedName name="HTML_Control" localSheetId="1" hidden="1">{"'Sheet1'!$L$16"}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uy" localSheetId="1" hidden="1">{"'Sheet1'!$L$16"}</definedName>
    <definedName name="huy" hidden="1">{"'Sheet1'!$L$16"}</definedName>
    <definedName name="Member" localSheetId="1">#REF!</definedName>
    <definedName name="Member">#REF!</definedName>
    <definedName name="Muc_DG">'[2]Trainee Evaluation Guides'!$B$10:$B$14</definedName>
    <definedName name="MucDG" localSheetId="1">#REF!</definedName>
    <definedName name="MucDG">#REF!</definedName>
    <definedName name="NhomTC" localSheetId="1">#REF!</definedName>
    <definedName name="NhomTC">#REF!</definedName>
    <definedName name="_xlnm.Print_Area" localSheetId="1">#REF!</definedName>
    <definedName name="_xlnm.Print_Area">#REF!</definedName>
    <definedName name="_xlnm.Print_Titles" localSheetId="0">'Training Calendar'!$5:$5</definedName>
    <definedName name="Ref.Admission" localSheetId="1">#REF!</definedName>
    <definedName name="Ref.Attendee" localSheetId="1">#REF!</definedName>
    <definedName name="Ref.ClassCode" localSheetId="1">[3]Reference!#REF!</definedName>
    <definedName name="Ref.ClassCode">[4]Reference!#REF!</definedName>
    <definedName name="Ref.Delivery" localSheetId="1">#REF!</definedName>
    <definedName name="Ref.Delivery">[1]Reference!$S$3:$S$9</definedName>
    <definedName name="Ref.Format" localSheetId="1">#REF!</definedName>
    <definedName name="Ref.Format">[1]Reference!$P$3:$P$5</definedName>
    <definedName name="Ref.IT" localSheetId="1">#REF!</definedName>
    <definedName name="Ref.IT">[1]Reference!$M$6:$M$13</definedName>
    <definedName name="Ref.Lang" localSheetId="1">#REF!</definedName>
    <definedName name="Ref.Lang">[1]Reference!$M$3:$M$5</definedName>
    <definedName name="Ref.Neccessity" localSheetId="1">#REF!</definedName>
    <definedName name="Ref.NoSubsubject" localSheetId="1">#REF!</definedName>
    <definedName name="Ref.NoSubsubject">[1]Reference!$M$14</definedName>
    <definedName name="Ref.Outcome" localSheetId="1">#REF!</definedName>
    <definedName name="Ref.ProjectCode" localSheetId="1">#REF!</definedName>
    <definedName name="Ref.ProjectCode">[1]Reference!$AN$3:$AN$52</definedName>
    <definedName name="Ref.RegType" localSheetId="1">#REF!</definedName>
    <definedName name="Ref.Scope" localSheetId="1">#REF!</definedName>
    <definedName name="Ref.Scope">[1]Reference!$G$3:$G$5</definedName>
    <definedName name="Ref.Subject" localSheetId="1">#REF!</definedName>
    <definedName name="Ref.Subject">[1]Reference!$J$3:$J$10</definedName>
    <definedName name="Ref.TraineeStatus" localSheetId="1">#REF!</definedName>
    <definedName name="Ref.Trainer" localSheetId="1">#REF!</definedName>
    <definedName name="Ref.Trainer">[1]Reference!$AB$3:$AB$5</definedName>
    <definedName name="Ref.TrainingContribution" localSheetId="1">#REF!</definedName>
    <definedName name="Ref.TrainingContribution">[1]Reference!$AE$3:$AE$8</definedName>
    <definedName name="Ref.TrainingNeed" localSheetId="1">#REF!</definedName>
    <definedName name="sfs">'[5]CP-Guides'!$B$10:$B$14</definedName>
    <definedName name="ThoiLuongHT" localSheetId="1">#REF!</definedName>
    <definedName name="ThoiLuongHT">#REF!</definedName>
    <definedName name="TraineeParam">[6]Diary!$A$28:$A$33</definedName>
    <definedName name="type1" localSheetId="1">'[7]Schedule + Budget'!$S$3:$S$6</definedName>
    <definedName name="type1">'[8]Schedule + Budget'!$S$3:$S$6</definedName>
    <definedName name="v" localSheetId="1">#REF!</definedName>
    <definedName name="v">#REF!</definedName>
    <definedName name="wrn.chi._.tiÆt." localSheetId="1" hidden="1">{#N/A,#N/A,FALSE,"Chi tiÆt"}</definedName>
    <definedName name="wrn.chi._.tiÆt." hidden="1">{#N/A,#N/A,FALSE,"Chi tiÆt"}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6" i="2" l="1"/>
  <c r="C4" i="2"/>
  <c r="C3" i="2"/>
  <c r="C2" i="2"/>
  <c r="D417" i="1"/>
  <c r="D410" i="1"/>
  <c r="D403" i="1"/>
  <c r="D396" i="1"/>
  <c r="D389" i="1"/>
  <c r="D382" i="1"/>
  <c r="D374" i="1"/>
  <c r="D367" i="1"/>
  <c r="D360" i="1"/>
  <c r="D353" i="1"/>
  <c r="D346" i="1"/>
  <c r="D339" i="1"/>
  <c r="D332" i="1"/>
  <c r="D325" i="1"/>
  <c r="D318" i="1"/>
  <c r="D316" i="1"/>
  <c r="D315" i="1"/>
  <c r="D304" i="1"/>
  <c r="D297" i="1"/>
  <c r="D288" i="1"/>
  <c r="D280" i="1"/>
  <c r="D273" i="1"/>
  <c r="D266" i="1"/>
  <c r="D259" i="1"/>
  <c r="D252" i="1"/>
  <c r="D244" i="1"/>
  <c r="D236" i="1"/>
  <c r="D234" i="1"/>
  <c r="D233" i="1"/>
  <c r="D224" i="1"/>
  <c r="D217" i="1"/>
  <c r="D209" i="1"/>
  <c r="D202" i="1"/>
  <c r="D192" i="1"/>
  <c r="D182" i="1"/>
  <c r="D174" i="1"/>
  <c r="D167" i="1"/>
  <c r="D158" i="1"/>
  <c r="D149" i="1"/>
  <c r="D147" i="1"/>
  <c r="D146" i="1"/>
  <c r="D134" i="1"/>
  <c r="D124" i="1"/>
  <c r="D114" i="1"/>
  <c r="D112" i="1"/>
  <c r="D111" i="1"/>
  <c r="D101" i="1"/>
  <c r="D94" i="1"/>
  <c r="D85" i="1"/>
  <c r="D76" i="1"/>
  <c r="D67" i="1"/>
  <c r="D57" i="1"/>
  <c r="D55" i="1"/>
  <c r="D54" i="1"/>
  <c r="D45" i="1"/>
  <c r="D37" i="1"/>
  <c r="D29" i="1"/>
  <c r="D21" i="1"/>
  <c r="G13" i="1"/>
  <c r="D13" i="1"/>
  <c r="A13" i="1"/>
  <c r="A21" i="1" s="1"/>
  <c r="A11" i="1"/>
  <c r="A12" i="1" s="1"/>
  <c r="G8" i="1"/>
  <c r="H8" i="1" s="1"/>
  <c r="G9" i="1" s="1"/>
  <c r="H9" i="1" s="1"/>
  <c r="G10" i="1" s="1"/>
  <c r="H10" i="1" s="1"/>
  <c r="G11" i="1" s="1"/>
  <c r="H11" i="1" s="1"/>
  <c r="G12" i="1" s="1"/>
  <c r="H12" i="1" s="1"/>
  <c r="A8" i="1"/>
  <c r="A9" i="1" s="1"/>
  <c r="A10" i="1" s="1"/>
  <c r="H7" i="1"/>
  <c r="G7" i="1"/>
  <c r="D7" i="2" s="1"/>
  <c r="D7" i="1"/>
  <c r="C4" i="1"/>
  <c r="C3" i="1"/>
  <c r="C2" i="1"/>
  <c r="A29" i="1" l="1"/>
  <c r="A22" i="1"/>
  <c r="A23" i="1"/>
  <c r="H21" i="1"/>
  <c r="E8" i="2"/>
  <c r="G14" i="1"/>
  <c r="H14" i="1" s="1"/>
  <c r="G15" i="1" s="1"/>
  <c r="H15" i="1" s="1"/>
  <c r="G16" i="1" s="1"/>
  <c r="H16" i="1" s="1"/>
  <c r="G17" i="1" s="1"/>
  <c r="H17" i="1" s="1"/>
  <c r="G18" i="1" s="1"/>
  <c r="H18" i="1" s="1"/>
  <c r="G19" i="1" s="1"/>
  <c r="H19" i="1" s="1"/>
  <c r="G21" i="1"/>
  <c r="H13" i="1"/>
  <c r="A14" i="1"/>
  <c r="A18" i="1" s="1"/>
  <c r="A17" i="1" s="1"/>
  <c r="A15" i="1" s="1"/>
  <c r="A16" i="1" s="1"/>
  <c r="A19" i="1" s="1"/>
  <c r="G22" i="1" l="1"/>
  <c r="H22" i="1" s="1"/>
  <c r="G23" i="1" s="1"/>
  <c r="H23" i="1" s="1"/>
  <c r="G24" i="1" s="1"/>
  <c r="H24" i="1" s="1"/>
  <c r="G25" i="1" s="1"/>
  <c r="H25" i="1" s="1"/>
  <c r="G26" i="1" s="1"/>
  <c r="H26" i="1" s="1"/>
  <c r="G27" i="1" s="1"/>
  <c r="H27" i="1" s="1"/>
  <c r="G28" i="1" s="1"/>
  <c r="H28" i="1" s="1"/>
  <c r="G20" i="1"/>
  <c r="F9" i="2" s="1"/>
  <c r="A25" i="1"/>
  <c r="A26" i="1" s="1"/>
  <c r="A27" i="1" s="1"/>
  <c r="A28" i="1" s="1"/>
  <c r="A24" i="1"/>
  <c r="A30" i="1"/>
  <c r="A35" i="1"/>
  <c r="A31" i="1"/>
  <c r="G29" i="1"/>
  <c r="A37" i="1"/>
  <c r="H29" i="1" l="1"/>
  <c r="G30" i="1"/>
  <c r="H30" i="1" s="1"/>
  <c r="G31" i="1" s="1"/>
  <c r="H31" i="1" s="1"/>
  <c r="G32" i="1" s="1"/>
  <c r="H32" i="1" s="1"/>
  <c r="G33" i="1" s="1"/>
  <c r="H33" i="1" s="1"/>
  <c r="G34" i="1" s="1"/>
  <c r="H34" i="1" s="1"/>
  <c r="G35" i="1" s="1"/>
  <c r="H35" i="1" s="1"/>
  <c r="G36" i="1" s="1"/>
  <c r="H36" i="1" s="1"/>
  <c r="A43" i="1"/>
  <c r="A39" i="1"/>
  <c r="G37" i="1"/>
  <c r="A45" i="1"/>
  <c r="A38" i="1"/>
  <c r="A34" i="1"/>
  <c r="A36" i="1"/>
  <c r="A32" i="1"/>
  <c r="A33" i="1"/>
  <c r="G45" i="1" l="1"/>
  <c r="A46" i="1"/>
  <c r="A47" i="1"/>
  <c r="A51" i="1"/>
  <c r="A53" i="1" s="1"/>
  <c r="A44" i="1"/>
  <c r="A40" i="1"/>
  <c r="A41" i="1"/>
  <c r="A42" i="1"/>
  <c r="H37" i="1"/>
  <c r="G38" i="1"/>
  <c r="H38" i="1" s="1"/>
  <c r="G39" i="1" s="1"/>
  <c r="H39" i="1" s="1"/>
  <c r="G40" i="1" s="1"/>
  <c r="H40" i="1" s="1"/>
  <c r="G41" i="1" s="1"/>
  <c r="H41" i="1" s="1"/>
  <c r="G42" i="1" s="1"/>
  <c r="H42" i="1" s="1"/>
  <c r="G43" i="1" s="1"/>
  <c r="H43" i="1" s="1"/>
  <c r="G44" i="1" s="1"/>
  <c r="H44" i="1" s="1"/>
  <c r="G53" i="1" l="1"/>
  <c r="A57" i="1"/>
  <c r="A52" i="1"/>
  <c r="A48" i="1"/>
  <c r="A49" i="1"/>
  <c r="A50" i="1"/>
  <c r="G46" i="1"/>
  <c r="H46" i="1" s="1"/>
  <c r="G47" i="1" s="1"/>
  <c r="H47" i="1" s="1"/>
  <c r="G48" i="1" s="1"/>
  <c r="H48" i="1" s="1"/>
  <c r="G49" i="1" s="1"/>
  <c r="H49" i="1" s="1"/>
  <c r="G50" i="1" s="1"/>
  <c r="H50" i="1" s="1"/>
  <c r="G51" i="1" s="1"/>
  <c r="H51" i="1" s="1"/>
  <c r="G52" i="1" s="1"/>
  <c r="H52" i="1" s="1"/>
  <c r="H45" i="1"/>
  <c r="G57" i="1" l="1"/>
  <c r="A62" i="1"/>
  <c r="A64" i="1" s="1"/>
  <c r="A58" i="1"/>
  <c r="A67" i="1"/>
  <c r="H57" i="1"/>
  <c r="H20" i="1"/>
  <c r="G9" i="2" s="1"/>
  <c r="H53" i="1"/>
  <c r="A73" i="1" l="1"/>
  <c r="A74" i="1"/>
  <c r="G67" i="1"/>
  <c r="A76" i="1"/>
  <c r="A68" i="1"/>
  <c r="A61" i="1"/>
  <c r="A59" i="1"/>
  <c r="A60" i="1" s="1"/>
  <c r="A63" i="1"/>
  <c r="A65" i="1" s="1"/>
  <c r="A66" i="1" s="1"/>
  <c r="A72" i="1" s="1"/>
  <c r="G56" i="1"/>
  <c r="H10" i="2" s="1"/>
  <c r="G58" i="1"/>
  <c r="H58" i="1" s="1"/>
  <c r="G59" i="1" s="1"/>
  <c r="H59" i="1" s="1"/>
  <c r="G60" i="1" s="1"/>
  <c r="H60" i="1" s="1"/>
  <c r="G61" i="1" s="1"/>
  <c r="H61" i="1" s="1"/>
  <c r="G62" i="1" s="1"/>
  <c r="H62" i="1" s="1"/>
  <c r="G63" i="1" s="1"/>
  <c r="H63" i="1" s="1"/>
  <c r="G64" i="1" s="1"/>
  <c r="H64" i="1" s="1"/>
  <c r="G65" i="1" s="1"/>
  <c r="H65" i="1" s="1"/>
  <c r="G66" i="1" s="1"/>
  <c r="H66" i="1" s="1"/>
  <c r="H108" i="1" s="1"/>
  <c r="A82" i="1" l="1"/>
  <c r="A83" i="1"/>
  <c r="G76" i="1"/>
  <c r="A85" i="1"/>
  <c r="A77" i="1"/>
  <c r="H67" i="1"/>
  <c r="G68" i="1"/>
  <c r="H68" i="1" s="1"/>
  <c r="G69" i="1" s="1"/>
  <c r="H69" i="1" s="1"/>
  <c r="G70" i="1" s="1"/>
  <c r="H70" i="1" s="1"/>
  <c r="G71" i="1" s="1"/>
  <c r="H71" i="1" s="1"/>
  <c r="G72" i="1" s="1"/>
  <c r="H72" i="1" s="1"/>
  <c r="G73" i="1" s="1"/>
  <c r="H73" i="1" s="1"/>
  <c r="G74" i="1" s="1"/>
  <c r="H74" i="1" s="1"/>
  <c r="G75" i="1" s="1"/>
  <c r="H75" i="1" s="1"/>
  <c r="A69" i="1"/>
  <c r="A70" i="1" s="1"/>
  <c r="A71" i="1" s="1"/>
  <c r="A75" i="1"/>
  <c r="A81" i="1" s="1"/>
  <c r="A91" i="1" l="1"/>
  <c r="A92" i="1"/>
  <c r="G85" i="1"/>
  <c r="A94" i="1"/>
  <c r="A86" i="1"/>
  <c r="A90" i="1"/>
  <c r="H76" i="1"/>
  <c r="G77" i="1"/>
  <c r="H77" i="1" s="1"/>
  <c r="G78" i="1" s="1"/>
  <c r="H78" i="1" s="1"/>
  <c r="G79" i="1" s="1"/>
  <c r="H79" i="1" s="1"/>
  <c r="G80" i="1" s="1"/>
  <c r="H80" i="1" s="1"/>
  <c r="G81" i="1" s="1"/>
  <c r="H81" i="1" s="1"/>
  <c r="G82" i="1" s="1"/>
  <c r="H82" i="1" s="1"/>
  <c r="G83" i="1" s="1"/>
  <c r="H83" i="1" s="1"/>
  <c r="G84" i="1" s="1"/>
  <c r="H84" i="1" s="1"/>
  <c r="A78" i="1"/>
  <c r="A79" i="1" s="1"/>
  <c r="A80" i="1" s="1"/>
  <c r="A84" i="1"/>
  <c r="A101" i="1" l="1"/>
  <c r="G94" i="1"/>
  <c r="A95" i="1"/>
  <c r="A99" i="1"/>
  <c r="A87" i="1"/>
  <c r="A88" i="1" s="1"/>
  <c r="A89" i="1" s="1"/>
  <c r="A93" i="1"/>
  <c r="H85" i="1"/>
  <c r="G86" i="1"/>
  <c r="H86" i="1" s="1"/>
  <c r="G87" i="1" s="1"/>
  <c r="H87" i="1" s="1"/>
  <c r="G88" i="1" s="1"/>
  <c r="H88" i="1" s="1"/>
  <c r="G89" i="1" s="1"/>
  <c r="H89" i="1" s="1"/>
  <c r="G90" i="1" s="1"/>
  <c r="H90" i="1" s="1"/>
  <c r="G91" i="1" s="1"/>
  <c r="H91" i="1" s="1"/>
  <c r="G92" i="1" s="1"/>
  <c r="H92" i="1" s="1"/>
  <c r="G93" i="1" s="1"/>
  <c r="H93" i="1" s="1"/>
  <c r="A96" i="1" l="1"/>
  <c r="A97" i="1"/>
  <c r="A98" i="1" s="1"/>
  <c r="A100" i="1" s="1"/>
  <c r="H94" i="1"/>
  <c r="G95" i="1"/>
  <c r="H95" i="1" s="1"/>
  <c r="G96" i="1" s="1"/>
  <c r="H96" i="1" s="1"/>
  <c r="G97" i="1" s="1"/>
  <c r="H97" i="1" s="1"/>
  <c r="G98" i="1" s="1"/>
  <c r="H98" i="1" s="1"/>
  <c r="G99" i="1" s="1"/>
  <c r="H99" i="1" s="1"/>
  <c r="G100" i="1" s="1"/>
  <c r="H100" i="1" s="1"/>
  <c r="A102" i="1"/>
  <c r="A103" i="1" s="1"/>
  <c r="A104" i="1" s="1"/>
  <c r="A105" i="1" s="1"/>
  <c r="A106" i="1" s="1"/>
  <c r="A107" i="1" s="1"/>
  <c r="G101" i="1"/>
  <c r="A108" i="1"/>
  <c r="A109" i="1" s="1"/>
  <c r="A110" i="1" l="1"/>
  <c r="A114" i="1"/>
  <c r="G109" i="1"/>
  <c r="G102" i="1"/>
  <c r="H102" i="1" s="1"/>
  <c r="G103" i="1" s="1"/>
  <c r="H103" i="1" s="1"/>
  <c r="G104" i="1" s="1"/>
  <c r="H104" i="1" s="1"/>
  <c r="G105" i="1" s="1"/>
  <c r="H105" i="1" s="1"/>
  <c r="G106" i="1" s="1"/>
  <c r="H106" i="1" s="1"/>
  <c r="G107" i="1" s="1"/>
  <c r="H107" i="1" s="1"/>
  <c r="G108" i="1" s="1"/>
  <c r="H101" i="1"/>
  <c r="H109" i="1" l="1"/>
  <c r="G110" i="1" s="1"/>
  <c r="H110" i="1" s="1"/>
  <c r="H56" i="1"/>
  <c r="I10" i="2" s="1"/>
  <c r="G114" i="1"/>
  <c r="A119" i="1"/>
  <c r="A121" i="1" s="1"/>
  <c r="A115" i="1"/>
  <c r="A124" i="1"/>
  <c r="H114" i="1"/>
  <c r="G113" i="1" l="1"/>
  <c r="J11" i="2" s="1"/>
  <c r="G115" i="1"/>
  <c r="H115" i="1" s="1"/>
  <c r="G116" i="1" s="1"/>
  <c r="H116" i="1" s="1"/>
  <c r="G117" i="1" s="1"/>
  <c r="H117" i="1" s="1"/>
  <c r="G118" i="1" s="1"/>
  <c r="H118" i="1" s="1"/>
  <c r="G119" i="1" s="1"/>
  <c r="H119" i="1" s="1"/>
  <c r="G120" i="1" s="1"/>
  <c r="H120" i="1" s="1"/>
  <c r="G121" i="1" s="1"/>
  <c r="H121" i="1" s="1"/>
  <c r="G122" i="1" s="1"/>
  <c r="H122" i="1" s="1"/>
  <c r="G123" i="1" s="1"/>
  <c r="H123" i="1" s="1"/>
  <c r="A134" i="1"/>
  <c r="A130" i="1"/>
  <c r="G124" i="1"/>
  <c r="A125" i="1"/>
  <c r="A120" i="1"/>
  <c r="A122" i="1" s="1"/>
  <c r="A123" i="1" s="1"/>
  <c r="A116" i="1"/>
  <c r="A117" i="1" s="1"/>
  <c r="A118" i="1" s="1"/>
  <c r="A126" i="1" l="1"/>
  <c r="A127" i="1" s="1"/>
  <c r="A128" i="1" s="1"/>
  <c r="A129" i="1" s="1"/>
  <c r="A131" i="1"/>
  <c r="A132" i="1"/>
  <c r="A133" i="1" s="1"/>
  <c r="A135" i="1"/>
  <c r="A140" i="1"/>
  <c r="A145" i="1"/>
  <c r="G134" i="1"/>
  <c r="H124" i="1"/>
  <c r="G125" i="1"/>
  <c r="H125" i="1" s="1"/>
  <c r="G126" i="1" s="1"/>
  <c r="H126" i="1" s="1"/>
  <c r="G127" i="1" s="1"/>
  <c r="H127" i="1" s="1"/>
  <c r="G128" i="1" s="1"/>
  <c r="H128" i="1" s="1"/>
  <c r="G129" i="1" s="1"/>
  <c r="H129" i="1" s="1"/>
  <c r="G130" i="1" s="1"/>
  <c r="H130" i="1" s="1"/>
  <c r="G131" i="1" s="1"/>
  <c r="H131" i="1" s="1"/>
  <c r="G132" i="1" s="1"/>
  <c r="H132" i="1" s="1"/>
  <c r="G133" i="1" s="1"/>
  <c r="H133" i="1" s="1"/>
  <c r="A136" i="1" l="1"/>
  <c r="A137" i="1" s="1"/>
  <c r="A138" i="1" s="1"/>
  <c r="A139" i="1" s="1"/>
  <c r="A141" i="1"/>
  <c r="A142" i="1"/>
  <c r="H134" i="1"/>
  <c r="G135" i="1"/>
  <c r="H135" i="1" s="1"/>
  <c r="G136" i="1" s="1"/>
  <c r="H136" i="1" s="1"/>
  <c r="G137" i="1" s="1"/>
  <c r="H137" i="1" s="1"/>
  <c r="G138" i="1" s="1"/>
  <c r="H138" i="1" s="1"/>
  <c r="G139" i="1" s="1"/>
  <c r="H139" i="1" s="1"/>
  <c r="G140" i="1" s="1"/>
  <c r="H140" i="1" s="1"/>
  <c r="G141" i="1" s="1"/>
  <c r="H141" i="1" s="1"/>
  <c r="G142" i="1" s="1"/>
  <c r="H142" i="1" s="1"/>
  <c r="G145" i="1"/>
  <c r="A149" i="1"/>
  <c r="A158" i="1" l="1"/>
  <c r="A154" i="1"/>
  <c r="A156" i="1" s="1"/>
  <c r="A157" i="1" s="1"/>
  <c r="H149" i="1"/>
  <c r="G149" i="1"/>
  <c r="A150" i="1"/>
  <c r="A143" i="1"/>
  <c r="A144" i="1"/>
  <c r="H145" i="1"/>
  <c r="H113" i="1"/>
  <c r="K11" i="2" s="1"/>
  <c r="G144" i="1"/>
  <c r="H144" i="1" s="1"/>
  <c r="G143" i="1"/>
  <c r="H143" i="1" s="1"/>
  <c r="G148" i="1" l="1"/>
  <c r="L12" i="2" s="1"/>
  <c r="G150" i="1"/>
  <c r="H150" i="1" s="1"/>
  <c r="G151" i="1" s="1"/>
  <c r="H151" i="1" s="1"/>
  <c r="G152" i="1" s="1"/>
  <c r="H152" i="1" s="1"/>
  <c r="G153" i="1" s="1"/>
  <c r="H153" i="1" s="1"/>
  <c r="G154" i="1" s="1"/>
  <c r="H154" i="1" s="1"/>
  <c r="G155" i="1" s="1"/>
  <c r="H155" i="1" s="1"/>
  <c r="G156" i="1" s="1"/>
  <c r="H156" i="1" s="1"/>
  <c r="G157" i="1" s="1"/>
  <c r="H157" i="1" s="1"/>
  <c r="A151" i="1"/>
  <c r="A152" i="1" s="1"/>
  <c r="A153" i="1" s="1"/>
  <c r="A155" i="1"/>
  <c r="G158" i="1"/>
  <c r="A167" i="1"/>
  <c r="A159" i="1"/>
  <c r="A164" i="1"/>
  <c r="A174" i="1" l="1"/>
  <c r="G167" i="1"/>
  <c r="A172" i="1"/>
  <c r="A173" i="1" s="1"/>
  <c r="A168" i="1"/>
  <c r="A169" i="1" s="1"/>
  <c r="A170" i="1" s="1"/>
  <c r="A171" i="1" s="1"/>
  <c r="A165" i="1"/>
  <c r="A166" i="1" s="1"/>
  <c r="A160" i="1"/>
  <c r="A161" i="1" s="1"/>
  <c r="G159" i="1"/>
  <c r="H159" i="1" s="1"/>
  <c r="G160" i="1" s="1"/>
  <c r="H160" i="1" s="1"/>
  <c r="G161" i="1" s="1"/>
  <c r="H161" i="1" s="1"/>
  <c r="G162" i="1" s="1"/>
  <c r="H162" i="1" s="1"/>
  <c r="G163" i="1" s="1"/>
  <c r="H163" i="1" s="1"/>
  <c r="G164" i="1" s="1"/>
  <c r="H164" i="1" s="1"/>
  <c r="G165" i="1" s="1"/>
  <c r="H165" i="1" s="1"/>
  <c r="G166" i="1" s="1"/>
  <c r="H166" i="1" s="1"/>
  <c r="H158" i="1"/>
  <c r="H167" i="1" l="1"/>
  <c r="G168" i="1"/>
  <c r="H168" i="1" s="1"/>
  <c r="G169" i="1" s="1"/>
  <c r="H169" i="1" s="1"/>
  <c r="G170" i="1" s="1"/>
  <c r="H170" i="1" s="1"/>
  <c r="G171" i="1" s="1"/>
  <c r="H171" i="1" s="1"/>
  <c r="G172" i="1" s="1"/>
  <c r="H172" i="1" s="1"/>
  <c r="G173" i="1" s="1"/>
  <c r="H173" i="1" s="1"/>
  <c r="A163" i="1"/>
  <c r="A162" i="1"/>
  <c r="A175" i="1"/>
  <c r="A176" i="1" s="1"/>
  <c r="A177" i="1" s="1"/>
  <c r="A178" i="1" s="1"/>
  <c r="A179" i="1" s="1"/>
  <c r="A180" i="1" s="1"/>
  <c r="A181" i="1" s="1"/>
  <c r="G174" i="1"/>
  <c r="A182" i="1"/>
  <c r="A192" i="1" l="1"/>
  <c r="A188" i="1"/>
  <c r="H182" i="1"/>
  <c r="G182" i="1"/>
  <c r="G183" i="1" s="1"/>
  <c r="H183" i="1" s="1"/>
  <c r="G184" i="1" s="1"/>
  <c r="H184" i="1" s="1"/>
  <c r="G185" i="1" s="1"/>
  <c r="H185" i="1" s="1"/>
  <c r="G186" i="1" s="1"/>
  <c r="H186" i="1" s="1"/>
  <c r="G187" i="1" s="1"/>
  <c r="H187" i="1" s="1"/>
  <c r="G188" i="1" s="1"/>
  <c r="H188" i="1" s="1"/>
  <c r="G189" i="1" s="1"/>
  <c r="H189" i="1" s="1"/>
  <c r="G190" i="1" s="1"/>
  <c r="H190" i="1" s="1"/>
  <c r="G191" i="1" s="1"/>
  <c r="H191" i="1" s="1"/>
  <c r="A183" i="1"/>
  <c r="H174" i="1"/>
  <c r="G175" i="1"/>
  <c r="H175" i="1" s="1"/>
  <c r="G176" i="1" s="1"/>
  <c r="H176" i="1" s="1"/>
  <c r="G177" i="1" s="1"/>
  <c r="H177" i="1" s="1"/>
  <c r="G178" i="1" s="1"/>
  <c r="H178" i="1" s="1"/>
  <c r="G179" i="1" s="1"/>
  <c r="H179" i="1" s="1"/>
  <c r="G180" i="1" s="1"/>
  <c r="H180" i="1" s="1"/>
  <c r="G181" i="1" s="1"/>
  <c r="H181" i="1" s="1"/>
  <c r="A184" i="1" l="1"/>
  <c r="A185" i="1" s="1"/>
  <c r="A186" i="1" s="1"/>
  <c r="A187" i="1" s="1"/>
  <c r="A189" i="1"/>
  <c r="A193" i="1"/>
  <c r="A202" i="1"/>
  <c r="A198" i="1"/>
  <c r="G192" i="1"/>
  <c r="A207" i="1" l="1"/>
  <c r="A208" i="1" s="1"/>
  <c r="A203" i="1"/>
  <c r="A204" i="1" s="1"/>
  <c r="A205" i="1" s="1"/>
  <c r="A206" i="1" s="1"/>
  <c r="G202" i="1"/>
  <c r="A209" i="1"/>
  <c r="A194" i="1"/>
  <c r="A195" i="1" s="1"/>
  <c r="A196" i="1" s="1"/>
  <c r="A197" i="1" s="1"/>
  <c r="A199" i="1"/>
  <c r="A190" i="1"/>
  <c r="A191" i="1"/>
  <c r="H192" i="1"/>
  <c r="G193" i="1"/>
  <c r="H193" i="1" s="1"/>
  <c r="G194" i="1" s="1"/>
  <c r="H194" i="1" s="1"/>
  <c r="G195" i="1" s="1"/>
  <c r="H195" i="1" s="1"/>
  <c r="G196" i="1" s="1"/>
  <c r="H196" i="1" s="1"/>
  <c r="G197" i="1" s="1"/>
  <c r="H197" i="1" s="1"/>
  <c r="G198" i="1" s="1"/>
  <c r="H198" i="1" s="1"/>
  <c r="G199" i="1" s="1"/>
  <c r="H199" i="1" s="1"/>
  <c r="G200" i="1" s="1"/>
  <c r="H200" i="1" s="1"/>
  <c r="G201" i="1" s="1"/>
  <c r="H201" i="1" s="1"/>
  <c r="G209" i="1" l="1"/>
  <c r="A217" i="1"/>
  <c r="A210" i="1"/>
  <c r="A211" i="1" s="1"/>
  <c r="A212" i="1" s="1"/>
  <c r="A213" i="1" s="1"/>
  <c r="A214" i="1" s="1"/>
  <c r="A215" i="1" s="1"/>
  <c r="A216" i="1" s="1"/>
  <c r="G203" i="1"/>
  <c r="H203" i="1" s="1"/>
  <c r="G204" i="1" s="1"/>
  <c r="H204" i="1" s="1"/>
  <c r="G205" i="1" s="1"/>
  <c r="H205" i="1" s="1"/>
  <c r="G206" i="1" s="1"/>
  <c r="H206" i="1" s="1"/>
  <c r="G207" i="1" s="1"/>
  <c r="H207" i="1" s="1"/>
  <c r="G208" i="1" s="1"/>
  <c r="H208" i="1" s="1"/>
  <c r="H202" i="1"/>
  <c r="A201" i="1"/>
  <c r="A200" i="1"/>
  <c r="A224" i="1" l="1"/>
  <c r="G217" i="1"/>
  <c r="G218" i="1" s="1"/>
  <c r="H218" i="1" s="1"/>
  <c r="G219" i="1" s="1"/>
  <c r="H219" i="1" s="1"/>
  <c r="G220" i="1" s="1"/>
  <c r="H220" i="1" s="1"/>
  <c r="G221" i="1" s="1"/>
  <c r="H221" i="1" s="1"/>
  <c r="G222" i="1" s="1"/>
  <c r="H222" i="1" s="1"/>
  <c r="G223" i="1" s="1"/>
  <c r="H223" i="1" s="1"/>
  <c r="A222" i="1"/>
  <c r="A223" i="1" s="1"/>
  <c r="A218" i="1"/>
  <c r="A219" i="1" s="1"/>
  <c r="A220" i="1" s="1"/>
  <c r="A221" i="1" s="1"/>
  <c r="H217" i="1"/>
  <c r="H209" i="1"/>
  <c r="G210" i="1"/>
  <c r="H210" i="1" s="1"/>
  <c r="G211" i="1" s="1"/>
  <c r="H211" i="1" s="1"/>
  <c r="G212" i="1" s="1"/>
  <c r="H212" i="1" s="1"/>
  <c r="G213" i="1" s="1"/>
  <c r="H213" i="1" s="1"/>
  <c r="G214" i="1" s="1"/>
  <c r="H214" i="1" s="1"/>
  <c r="G215" i="1" s="1"/>
  <c r="H215" i="1" s="1"/>
  <c r="G216" i="1" s="1"/>
  <c r="H216" i="1" s="1"/>
  <c r="A225" i="1" l="1"/>
  <c r="A226" i="1" s="1"/>
  <c r="A227" i="1" s="1"/>
  <c r="A228" i="1" s="1"/>
  <c r="A229" i="1" s="1"/>
  <c r="A230" i="1" s="1"/>
  <c r="H224" i="1"/>
  <c r="A231" i="1"/>
  <c r="G224" i="1"/>
  <c r="G225" i="1" s="1"/>
  <c r="H225" i="1" s="1"/>
  <c r="G226" i="1" s="1"/>
  <c r="H226" i="1" s="1"/>
  <c r="G227" i="1" s="1"/>
  <c r="H227" i="1" s="1"/>
  <c r="G228" i="1" s="1"/>
  <c r="H228" i="1" s="1"/>
  <c r="G229" i="1" s="1"/>
  <c r="H229" i="1" s="1"/>
  <c r="G230" i="1" s="1"/>
  <c r="H230" i="1" s="1"/>
  <c r="G231" i="1" l="1"/>
  <c r="H231" i="1" s="1"/>
  <c r="A232" i="1"/>
  <c r="A236" i="1" l="1"/>
  <c r="G232" i="1"/>
  <c r="H232" i="1" l="1"/>
  <c r="H148" i="1"/>
  <c r="M12" i="2" s="1"/>
  <c r="A241" i="1"/>
  <c r="A237" i="1"/>
  <c r="H236" i="1"/>
  <c r="G236" i="1"/>
  <c r="G235" i="1" l="1"/>
  <c r="N13" i="2" s="1"/>
  <c r="G237" i="1"/>
  <c r="H237" i="1" s="1"/>
  <c r="G238" i="1" s="1"/>
  <c r="H238" i="1" s="1"/>
  <c r="G239" i="1" s="1"/>
  <c r="H239" i="1" s="1"/>
  <c r="G240" i="1" s="1"/>
  <c r="H240" i="1" s="1"/>
  <c r="G241" i="1" s="1"/>
  <c r="H241" i="1" s="1"/>
  <c r="G242" i="1" s="1"/>
  <c r="H242" i="1" s="1"/>
  <c r="G243" i="1" s="1"/>
  <c r="H243" i="1" s="1"/>
  <c r="A242" i="1"/>
  <c r="A243" i="1" s="1"/>
  <c r="A238" i="1"/>
  <c r="A239" i="1" s="1"/>
  <c r="A240" i="1" s="1"/>
  <c r="A244" i="1" s="1"/>
  <c r="A246" i="1" l="1"/>
  <c r="H244" i="1"/>
  <c r="G244" i="1"/>
  <c r="G245" i="1" s="1"/>
  <c r="H245" i="1" s="1"/>
  <c r="G246" i="1" s="1"/>
  <c r="H246" i="1" s="1"/>
  <c r="G247" i="1" s="1"/>
  <c r="H247" i="1" s="1"/>
  <c r="G248" i="1" s="1"/>
  <c r="H248" i="1" s="1"/>
  <c r="G249" i="1" s="1"/>
  <c r="H249" i="1" s="1"/>
  <c r="G250" i="1" s="1"/>
  <c r="H250" i="1" s="1"/>
  <c r="G251" i="1" s="1"/>
  <c r="H251" i="1" s="1"/>
  <c r="A252" i="1"/>
  <c r="A245" i="1"/>
  <c r="A247" i="1" s="1"/>
  <c r="A248" i="1" s="1"/>
  <c r="A249" i="1" s="1"/>
  <c r="A259" i="1" l="1"/>
  <c r="G252" i="1"/>
  <c r="A257" i="1"/>
  <c r="A258" i="1" s="1"/>
  <c r="A253" i="1"/>
  <c r="A254" i="1" s="1"/>
  <c r="A255" i="1" s="1"/>
  <c r="A256" i="1" s="1"/>
  <c r="A250" i="1"/>
  <c r="A251" i="1"/>
  <c r="G253" i="1" l="1"/>
  <c r="H253" i="1" s="1"/>
  <c r="G254" i="1" s="1"/>
  <c r="H254" i="1" s="1"/>
  <c r="G255" i="1" s="1"/>
  <c r="H255" i="1" s="1"/>
  <c r="G256" i="1" s="1"/>
  <c r="H256" i="1" s="1"/>
  <c r="G257" i="1" s="1"/>
  <c r="H257" i="1" s="1"/>
  <c r="G258" i="1" s="1"/>
  <c r="H258" i="1" s="1"/>
  <c r="H252" i="1"/>
  <c r="A264" i="1"/>
  <c r="A260" i="1"/>
  <c r="A261" i="1" s="1"/>
  <c r="A262" i="1" s="1"/>
  <c r="A263" i="1" s="1"/>
  <c r="G259" i="1"/>
  <c r="H259" i="1" l="1"/>
  <c r="G260" i="1"/>
  <c r="H260" i="1" s="1"/>
  <c r="G261" i="1" s="1"/>
  <c r="H261" i="1" s="1"/>
  <c r="G262" i="1" s="1"/>
  <c r="H262" i="1" s="1"/>
  <c r="G263" i="1" s="1"/>
  <c r="H263" i="1" s="1"/>
  <c r="G264" i="1" s="1"/>
  <c r="H264" i="1" s="1"/>
  <c r="G265" i="1" s="1"/>
  <c r="H265" i="1" s="1"/>
  <c r="A265" i="1"/>
  <c r="A266" i="1"/>
  <c r="G266" i="1" l="1"/>
  <c r="A271" i="1"/>
  <c r="A267" i="1"/>
  <c r="A268" i="1" s="1"/>
  <c r="A269" i="1" s="1"/>
  <c r="A270" i="1" s="1"/>
  <c r="A273" i="1" l="1"/>
  <c r="A272" i="1"/>
  <c r="G267" i="1"/>
  <c r="H267" i="1" s="1"/>
  <c r="G268" i="1" s="1"/>
  <c r="H268" i="1" s="1"/>
  <c r="G269" i="1" s="1"/>
  <c r="H269" i="1" s="1"/>
  <c r="G270" i="1" s="1"/>
  <c r="H270" i="1" s="1"/>
  <c r="G271" i="1" s="1"/>
  <c r="H271" i="1" s="1"/>
  <c r="G272" i="1" s="1"/>
  <c r="H272" i="1" s="1"/>
  <c r="H266" i="1"/>
  <c r="A274" i="1" l="1"/>
  <c r="G273" i="1"/>
  <c r="H273" i="1" l="1"/>
  <c r="G274" i="1"/>
  <c r="H274" i="1" s="1"/>
  <c r="G275" i="1" s="1"/>
  <c r="H275" i="1" s="1"/>
  <c r="G276" i="1" s="1"/>
  <c r="H276" i="1" s="1"/>
  <c r="G277" i="1" s="1"/>
  <c r="H277" i="1" s="1"/>
  <c r="G278" i="1" s="1"/>
  <c r="H278" i="1" s="1"/>
  <c r="G279" i="1" s="1"/>
  <c r="H279" i="1" s="1"/>
  <c r="A278" i="1"/>
  <c r="A279" i="1" s="1"/>
  <c r="A280" i="1" s="1"/>
  <c r="A275" i="1"/>
  <c r="A276" i="1" s="1"/>
  <c r="A277" i="1" s="1"/>
  <c r="G280" i="1" l="1"/>
  <c r="G281" i="1" s="1"/>
  <c r="H281" i="1" s="1"/>
  <c r="G282" i="1" s="1"/>
  <c r="H282" i="1" s="1"/>
  <c r="G283" i="1" s="1"/>
  <c r="H283" i="1" s="1"/>
  <c r="G284" i="1" s="1"/>
  <c r="H284" i="1" s="1"/>
  <c r="G285" i="1" s="1"/>
  <c r="H285" i="1" s="1"/>
  <c r="G286" i="1" s="1"/>
  <c r="H286" i="1" s="1"/>
  <c r="G287" i="1" s="1"/>
  <c r="H287" i="1" s="1"/>
  <c r="A288" i="1"/>
  <c r="A285" i="1"/>
  <c r="A281" i="1"/>
  <c r="A282" i="1" s="1"/>
  <c r="A283" i="1" s="1"/>
  <c r="A284" i="1" s="1"/>
  <c r="A286" i="1"/>
  <c r="A287" i="1" s="1"/>
  <c r="H280" i="1"/>
  <c r="A297" i="1" l="1"/>
  <c r="A289" i="1"/>
  <c r="A290" i="1" s="1"/>
  <c r="A291" i="1" s="1"/>
  <c r="A292" i="1" s="1"/>
  <c r="A293" i="1" s="1"/>
  <c r="A294" i="1"/>
  <c r="G288" i="1"/>
  <c r="A296" i="1" l="1"/>
  <c r="A295" i="1"/>
  <c r="G289" i="1"/>
  <c r="H289" i="1" s="1"/>
  <c r="G290" i="1" s="1"/>
  <c r="H290" i="1" s="1"/>
  <c r="G291" i="1" s="1"/>
  <c r="H291" i="1" s="1"/>
  <c r="G292" i="1" s="1"/>
  <c r="H292" i="1" s="1"/>
  <c r="G293" i="1" s="1"/>
  <c r="H293" i="1" s="1"/>
  <c r="G294" i="1" s="1"/>
  <c r="H294" i="1" s="1"/>
  <c r="H288" i="1"/>
  <c r="A302" i="1"/>
  <c r="A303" i="1" s="1"/>
  <c r="A298" i="1"/>
  <c r="A299" i="1" s="1"/>
  <c r="A300" i="1" s="1"/>
  <c r="A301" i="1" s="1"/>
  <c r="G297" i="1"/>
  <c r="A304" i="1"/>
  <c r="A310" i="1" l="1"/>
  <c r="G304" i="1"/>
  <c r="A305" i="1"/>
  <c r="A306" i="1" s="1"/>
  <c r="A307" i="1" s="1"/>
  <c r="A308" i="1" s="1"/>
  <c r="A309" i="1" s="1"/>
  <c r="G298" i="1"/>
  <c r="H298" i="1" s="1"/>
  <c r="G299" i="1" s="1"/>
  <c r="H299" i="1" s="1"/>
  <c r="G300" i="1" s="1"/>
  <c r="H300" i="1" s="1"/>
  <c r="G301" i="1" s="1"/>
  <c r="H301" i="1" s="1"/>
  <c r="G302" i="1" s="1"/>
  <c r="H302" i="1" s="1"/>
  <c r="G303" i="1" s="1"/>
  <c r="H303" i="1" s="1"/>
  <c r="H297" i="1"/>
  <c r="G295" i="1"/>
  <c r="H295" i="1" s="1"/>
  <c r="G296" i="1"/>
  <c r="H296" i="1" s="1"/>
  <c r="H304" i="1" l="1"/>
  <c r="G305" i="1"/>
  <c r="H305" i="1" s="1"/>
  <c r="G306" i="1" s="1"/>
  <c r="H306" i="1" s="1"/>
  <c r="G307" i="1" s="1"/>
  <c r="H307" i="1" s="1"/>
  <c r="G308" i="1" s="1"/>
  <c r="H308" i="1" s="1"/>
  <c r="G309" i="1" s="1"/>
  <c r="H309" i="1" s="1"/>
  <c r="G310" i="1" s="1"/>
  <c r="H310" i="1" s="1"/>
  <c r="A311" i="1"/>
  <c r="A312" i="1"/>
  <c r="A313" i="1" s="1"/>
  <c r="A314" i="1" l="1"/>
  <c r="G313" i="1"/>
  <c r="H313" i="1" s="1"/>
  <c r="G311" i="1"/>
  <c r="H311" i="1" s="1"/>
  <c r="G312" i="1"/>
  <c r="H312" i="1" s="1"/>
  <c r="A318" i="1" l="1"/>
  <c r="G314" i="1"/>
  <c r="H314" i="1" l="1"/>
  <c r="H235" i="1"/>
  <c r="O13" i="2" s="1"/>
  <c r="A323" i="1"/>
  <c r="A324" i="1" s="1"/>
  <c r="A319" i="1"/>
  <c r="H318" i="1"/>
  <c r="G318" i="1"/>
  <c r="A322" i="1" l="1"/>
  <c r="A320" i="1"/>
  <c r="A321" i="1" s="1"/>
  <c r="A325" i="1" s="1"/>
  <c r="G319" i="1"/>
  <c r="H319" i="1" s="1"/>
  <c r="G320" i="1" s="1"/>
  <c r="H320" i="1" s="1"/>
  <c r="G321" i="1" s="1"/>
  <c r="H321" i="1" s="1"/>
  <c r="G322" i="1" s="1"/>
  <c r="H322" i="1" s="1"/>
  <c r="G323" i="1" s="1"/>
  <c r="H323" i="1" s="1"/>
  <c r="G324" i="1" s="1"/>
  <c r="H324" i="1" s="1"/>
  <c r="G317" i="1"/>
  <c r="P14" i="2" s="1"/>
  <c r="A330" i="1" l="1"/>
  <c r="A331" i="1" s="1"/>
  <c r="A332" i="1" s="1"/>
  <c r="A326" i="1"/>
  <c r="H325" i="1"/>
  <c r="G325" i="1"/>
  <c r="G326" i="1" s="1"/>
  <c r="H326" i="1" s="1"/>
  <c r="G327" i="1" s="1"/>
  <c r="H327" i="1" s="1"/>
  <c r="G328" i="1" s="1"/>
  <c r="H328" i="1" s="1"/>
  <c r="G329" i="1" s="1"/>
  <c r="H329" i="1" s="1"/>
  <c r="G330" i="1" s="1"/>
  <c r="H330" i="1" s="1"/>
  <c r="G331" i="1" s="1"/>
  <c r="H331" i="1" s="1"/>
  <c r="A327" i="1" l="1"/>
  <c r="A328" i="1" s="1"/>
  <c r="A329" i="1"/>
  <c r="G332" i="1"/>
  <c r="G333" i="1" s="1"/>
  <c r="H333" i="1" s="1"/>
  <c r="G334" i="1" s="1"/>
  <c r="H334" i="1" s="1"/>
  <c r="G335" i="1" s="1"/>
  <c r="H335" i="1" s="1"/>
  <c r="G336" i="1" s="1"/>
  <c r="H336" i="1" s="1"/>
  <c r="G337" i="1" s="1"/>
  <c r="H337" i="1" s="1"/>
  <c r="G338" i="1" s="1"/>
  <c r="H338" i="1" s="1"/>
  <c r="H332" i="1"/>
  <c r="A337" i="1"/>
  <c r="A338" i="1" s="1"/>
  <c r="A333" i="1"/>
  <c r="A336" i="1" l="1"/>
  <c r="A334" i="1"/>
  <c r="A335" i="1" s="1"/>
  <c r="A339" i="1" s="1"/>
  <c r="A344" i="1" l="1"/>
  <c r="A345" i="1" s="1"/>
  <c r="A346" i="1" s="1"/>
  <c r="A340" i="1"/>
  <c r="H339" i="1"/>
  <c r="G339" i="1"/>
  <c r="G340" i="1" s="1"/>
  <c r="H340" i="1" s="1"/>
  <c r="G341" i="1" s="1"/>
  <c r="H341" i="1" s="1"/>
  <c r="G342" i="1" s="1"/>
  <c r="H342" i="1" s="1"/>
  <c r="G343" i="1" s="1"/>
  <c r="H343" i="1" s="1"/>
  <c r="G344" i="1" s="1"/>
  <c r="H344" i="1" s="1"/>
  <c r="G345" i="1" s="1"/>
  <c r="H345" i="1" s="1"/>
  <c r="A341" i="1" l="1"/>
  <c r="A342" i="1" s="1"/>
  <c r="A343" i="1"/>
  <c r="G346" i="1"/>
  <c r="G347" i="1" s="1"/>
  <c r="H347" i="1" s="1"/>
  <c r="G348" i="1" s="1"/>
  <c r="H348" i="1" s="1"/>
  <c r="G349" i="1" s="1"/>
  <c r="H349" i="1" s="1"/>
  <c r="G350" i="1" s="1"/>
  <c r="H350" i="1" s="1"/>
  <c r="G351" i="1" s="1"/>
  <c r="H351" i="1" s="1"/>
  <c r="G352" i="1" s="1"/>
  <c r="H352" i="1" s="1"/>
  <c r="A347" i="1"/>
  <c r="H346" i="1"/>
  <c r="A351" i="1"/>
  <c r="A352" i="1" s="1"/>
  <c r="A350" i="1" l="1"/>
  <c r="A348" i="1"/>
  <c r="A349" i="1" s="1"/>
  <c r="A353" i="1" s="1"/>
  <c r="A358" i="1" l="1"/>
  <c r="A359" i="1" s="1"/>
  <c r="A354" i="1"/>
  <c r="H353" i="1"/>
  <c r="G353" i="1"/>
  <c r="G354" i="1" s="1"/>
  <c r="H354" i="1" s="1"/>
  <c r="G355" i="1" s="1"/>
  <c r="H355" i="1" s="1"/>
  <c r="G356" i="1" s="1"/>
  <c r="H356" i="1" s="1"/>
  <c r="G357" i="1" s="1"/>
  <c r="H357" i="1" s="1"/>
  <c r="G358" i="1" s="1"/>
  <c r="H358" i="1" s="1"/>
  <c r="G359" i="1" s="1"/>
  <c r="H359" i="1" s="1"/>
  <c r="A355" i="1" l="1"/>
  <c r="A356" i="1" s="1"/>
  <c r="A360" i="1" s="1"/>
  <c r="A357" i="1"/>
  <c r="G360" i="1" l="1"/>
  <c r="G361" i="1" s="1"/>
  <c r="H361" i="1" s="1"/>
  <c r="G362" i="1" s="1"/>
  <c r="H362" i="1" s="1"/>
  <c r="G363" i="1" s="1"/>
  <c r="H363" i="1" s="1"/>
  <c r="G364" i="1" s="1"/>
  <c r="H364" i="1" s="1"/>
  <c r="G365" i="1" s="1"/>
  <c r="H365" i="1" s="1"/>
  <c r="G366" i="1" s="1"/>
  <c r="H366" i="1" s="1"/>
  <c r="A361" i="1"/>
  <c r="H360" i="1"/>
  <c r="A365" i="1"/>
  <c r="A367" i="1" l="1"/>
  <c r="A366" i="1"/>
  <c r="A364" i="1"/>
  <c r="A362" i="1"/>
  <c r="A363" i="1" s="1"/>
  <c r="A372" i="1" l="1"/>
  <c r="A373" i="1" s="1"/>
  <c r="A368" i="1"/>
  <c r="H367" i="1"/>
  <c r="G367" i="1"/>
  <c r="G368" i="1" s="1"/>
  <c r="H368" i="1" s="1"/>
  <c r="G369" i="1" s="1"/>
  <c r="H369" i="1" s="1"/>
  <c r="G370" i="1" s="1"/>
  <c r="H370" i="1" s="1"/>
  <c r="G371" i="1" s="1"/>
  <c r="H371" i="1" s="1"/>
  <c r="G372" i="1" s="1"/>
  <c r="H372" i="1" s="1"/>
  <c r="G373" i="1" s="1"/>
  <c r="H373" i="1" s="1"/>
  <c r="A369" i="1" l="1"/>
  <c r="A370" i="1" s="1"/>
  <c r="A374" i="1" s="1"/>
  <c r="A371" i="1"/>
  <c r="G374" i="1" l="1"/>
  <c r="G375" i="1" s="1"/>
  <c r="H375" i="1" s="1"/>
  <c r="G376" i="1" s="1"/>
  <c r="H376" i="1" s="1"/>
  <c r="G377" i="1" s="1"/>
  <c r="H377" i="1" s="1"/>
  <c r="G378" i="1" s="1"/>
  <c r="H378" i="1" s="1"/>
  <c r="G379" i="1" s="1"/>
  <c r="H379" i="1" s="1"/>
  <c r="G380" i="1" s="1"/>
  <c r="H380" i="1" s="1"/>
  <c r="A379" i="1"/>
  <c r="A380" i="1" s="1"/>
  <c r="A375" i="1"/>
  <c r="H374" i="1"/>
  <c r="A378" i="1" l="1"/>
  <c r="A376" i="1"/>
  <c r="A377" i="1" s="1"/>
  <c r="A381" i="1" s="1"/>
  <c r="A382" i="1" l="1"/>
  <c r="H381" i="1"/>
  <c r="G381" i="1"/>
  <c r="A387" i="1" l="1"/>
  <c r="A388" i="1" s="1"/>
  <c r="A383" i="1"/>
  <c r="H382" i="1"/>
  <c r="G382" i="1"/>
  <c r="G383" i="1" s="1"/>
  <c r="H383" i="1" s="1"/>
  <c r="G384" i="1" s="1"/>
  <c r="H384" i="1" s="1"/>
  <c r="G385" i="1" s="1"/>
  <c r="H385" i="1" s="1"/>
  <c r="G386" i="1" s="1"/>
  <c r="H386" i="1" s="1"/>
  <c r="G387" i="1" s="1"/>
  <c r="H387" i="1" s="1"/>
  <c r="G388" i="1" s="1"/>
  <c r="H388" i="1" s="1"/>
  <c r="A386" i="1" l="1"/>
  <c r="A384" i="1"/>
  <c r="A385" i="1" s="1"/>
  <c r="A389" i="1" s="1"/>
  <c r="H389" i="1" l="1"/>
  <c r="G389" i="1"/>
  <c r="G390" i="1" s="1"/>
  <c r="H390" i="1" s="1"/>
  <c r="G391" i="1" s="1"/>
  <c r="H391" i="1" s="1"/>
  <c r="G392" i="1" s="1"/>
  <c r="H392" i="1" s="1"/>
  <c r="G393" i="1" s="1"/>
  <c r="H393" i="1" s="1"/>
  <c r="G394" i="1" s="1"/>
  <c r="H394" i="1" s="1"/>
  <c r="G395" i="1" s="1"/>
  <c r="H395" i="1" s="1"/>
  <c r="A394" i="1"/>
  <c r="A395" i="1" s="1"/>
  <c r="A390" i="1"/>
  <c r="A391" i="1" l="1"/>
  <c r="A392" i="1" s="1"/>
  <c r="A396" i="1" s="1"/>
  <c r="A393" i="1"/>
  <c r="A401" i="1" l="1"/>
  <c r="A402" i="1" s="1"/>
  <c r="A397" i="1"/>
  <c r="H396" i="1"/>
  <c r="G396" i="1"/>
  <c r="G397" i="1" s="1"/>
  <c r="H397" i="1" s="1"/>
  <c r="G398" i="1" s="1"/>
  <c r="H398" i="1" s="1"/>
  <c r="G399" i="1" s="1"/>
  <c r="H399" i="1" s="1"/>
  <c r="G400" i="1" s="1"/>
  <c r="H400" i="1" s="1"/>
  <c r="G401" i="1" s="1"/>
  <c r="H401" i="1" s="1"/>
  <c r="G402" i="1" s="1"/>
  <c r="H402" i="1" s="1"/>
  <c r="A400" i="1" l="1"/>
  <c r="A398" i="1"/>
  <c r="A399" i="1" s="1"/>
  <c r="A403" i="1" s="1"/>
  <c r="H403" i="1" l="1"/>
  <c r="G403" i="1"/>
  <c r="G404" i="1" s="1"/>
  <c r="H404" i="1" s="1"/>
  <c r="G405" i="1" s="1"/>
  <c r="H405" i="1" s="1"/>
  <c r="G406" i="1" s="1"/>
  <c r="H406" i="1" s="1"/>
  <c r="G407" i="1" s="1"/>
  <c r="H407" i="1" s="1"/>
  <c r="G408" i="1" s="1"/>
  <c r="H408" i="1" s="1"/>
  <c r="G409" i="1" s="1"/>
  <c r="H409" i="1" s="1"/>
  <c r="A408" i="1"/>
  <c r="A409" i="1" s="1"/>
  <c r="A404" i="1"/>
  <c r="A405" i="1" l="1"/>
  <c r="A406" i="1" s="1"/>
  <c r="A410" i="1" s="1"/>
  <c r="A407" i="1"/>
  <c r="A415" i="1" l="1"/>
  <c r="A416" i="1" s="1"/>
  <c r="A411" i="1"/>
  <c r="G410" i="1"/>
  <c r="G411" i="1" s="1"/>
  <c r="H411" i="1" s="1"/>
  <c r="G412" i="1" s="1"/>
  <c r="H412" i="1" s="1"/>
  <c r="G413" i="1" s="1"/>
  <c r="H413" i="1" s="1"/>
  <c r="G414" i="1" s="1"/>
  <c r="H414" i="1" s="1"/>
  <c r="G415" i="1" s="1"/>
  <c r="H415" i="1" s="1"/>
  <c r="G416" i="1" s="1"/>
  <c r="H416" i="1" s="1"/>
  <c r="H410" i="1"/>
  <c r="A414" i="1" l="1"/>
  <c r="A412" i="1"/>
  <c r="A413" i="1" s="1"/>
  <c r="A417" i="1" s="1"/>
  <c r="H417" i="1" l="1"/>
  <c r="G417" i="1"/>
  <c r="G418" i="1" s="1"/>
  <c r="H418" i="1" s="1"/>
  <c r="G419" i="1" s="1"/>
  <c r="H419" i="1" s="1"/>
  <c r="G420" i="1" s="1"/>
  <c r="H420" i="1" s="1"/>
  <c r="G421" i="1" s="1"/>
  <c r="H421" i="1" s="1"/>
  <c r="G422" i="1" s="1"/>
  <c r="H422" i="1" s="1"/>
  <c r="G423" i="1" s="1"/>
  <c r="H423" i="1" s="1"/>
  <c r="A418" i="1"/>
  <c r="A422" i="1"/>
  <c r="A423" i="1" s="1"/>
  <c r="A419" i="1" l="1"/>
  <c r="A420" i="1" s="1"/>
  <c r="A424" i="1" s="1"/>
  <c r="A421" i="1"/>
  <c r="G424" i="1" l="1"/>
  <c r="A425" i="1"/>
  <c r="H424" i="1"/>
  <c r="G425" i="1" l="1"/>
  <c r="H425" i="1" s="1"/>
  <c r="A426" i="1"/>
  <c r="A427" i="1" l="1"/>
  <c r="G426" i="1"/>
  <c r="H426" i="1" s="1"/>
  <c r="A428" i="1" l="1"/>
  <c r="G428" i="1" s="1"/>
  <c r="G427" i="1"/>
  <c r="H427" i="1" s="1"/>
  <c r="H317" i="1" s="1"/>
  <c r="Q14" i="2" s="1"/>
  <c r="R15" i="2" l="1"/>
  <c r="H428" i="1"/>
</calcChain>
</file>

<file path=xl/sharedStrings.xml><?xml version="1.0" encoding="utf-8"?>
<sst xmlns="http://schemas.openxmlformats.org/spreadsheetml/2006/main" count="1392" uniqueCount="205">
  <si>
    <t>Training Calendar</t>
  </si>
  <si>
    <t>Course Code</t>
  </si>
  <si>
    <t>Start Time</t>
  </si>
  <si>
    <t>Start Date</t>
  </si>
  <si>
    <t>End Date</t>
  </si>
  <si>
    <t>#</t>
  </si>
  <si>
    <t>Topic</t>
  </si>
  <si>
    <t>Format type</t>
  </si>
  <si>
    <t>Learning Time</t>
  </si>
  <si>
    <t>Trainer</t>
  </si>
  <si>
    <t>Type of Training Contribution</t>
  </si>
  <si>
    <t>From Date/ Time</t>
  </si>
  <si>
    <t>To Date/ Time</t>
  </si>
  <si>
    <t>Venue</t>
  </si>
  <si>
    <t>Notes</t>
  </si>
  <si>
    <t>Trainer Type</t>
  </si>
  <si>
    <t>DayOne</t>
  </si>
  <si>
    <t xml:space="preserve">Day 1: Opening Ceremony </t>
  </si>
  <si>
    <t>Offline</t>
  </si>
  <si>
    <t>Openning</t>
  </si>
  <si>
    <t>AnhND61</t>
  </si>
  <si>
    <t>Lecture</t>
  </si>
  <si>
    <t>Staff</t>
  </si>
  <si>
    <t>Q &amp; A</t>
  </si>
  <si>
    <t>Support/Guide</t>
  </si>
  <si>
    <t>Break Time</t>
  </si>
  <si>
    <t>Email Writing &amp; Interview Skill</t>
  </si>
  <si>
    <t>Online</t>
  </si>
  <si>
    <t>Assignment Email Writing &amp; Interview Skill</t>
  </si>
  <si>
    <t>Front-End Development Overview (1 day)</t>
  </si>
  <si>
    <t>Daily meeting</t>
  </si>
  <si>
    <t>Daily assignments</t>
  </si>
  <si>
    <t>Assignment Guide and Review</t>
  </si>
  <si>
    <t>Break time</t>
  </si>
  <si>
    <t>- Front-End Web Development
- Internet
- Web Browser
- Domain Name System (DNS)
- HTTP/ Networks
- User Interface/ Interaction Design Principles</t>
  </si>
  <si>
    <t>Self-Study</t>
  </si>
  <si>
    <t>HTML Essentials (5 days)</t>
  </si>
  <si>
    <t>Day 1: HTML Overview</t>
  </si>
  <si>
    <t>TungVT13</t>
  </si>
  <si>
    <t>Unit 1: HTML Overview</t>
  </si>
  <si>
    <t>NhatNC</t>
  </si>
  <si>
    <t>Unit 2: HTML Elements</t>
  </si>
  <si>
    <t>Day 2: HTML Overview</t>
  </si>
  <si>
    <t>Unit 3: Debugging HTML</t>
  </si>
  <si>
    <t>Unit 4: HTML Text</t>
  </si>
  <si>
    <t>Day 3: HTML Table &amp; Form</t>
  </si>
  <si>
    <t>Unit 5: Hyperlinks</t>
  </si>
  <si>
    <t>Unit 6: Multimedia &amp; Embedded</t>
  </si>
  <si>
    <t>Day 4: HTML Table &amp; Form</t>
  </si>
  <si>
    <t>Unit 7: HTML Table</t>
  </si>
  <si>
    <t>Unit 8: HTML Form</t>
  </si>
  <si>
    <t>Day 5: Topic Revision &amp; Final Exam</t>
  </si>
  <si>
    <t>Chấm 2 bài assignments</t>
  </si>
  <si>
    <t>Mark</t>
  </si>
  <si>
    <t>Chấm bài Final Exam</t>
  </si>
  <si>
    <t>CSS Essentials (7 days)</t>
  </si>
  <si>
    <t>Day 1: CSS Overview</t>
  </si>
  <si>
    <t>Assigment Guide and Review</t>
  </si>
  <si>
    <t>Unit 1: CSS Overview</t>
  </si>
  <si>
    <t>Unit 2: Cascade and Inheritance</t>
  </si>
  <si>
    <t>Unit 3: CSS Selectors</t>
  </si>
  <si>
    <t>Workshop offline</t>
  </si>
  <si>
    <t>Day 2: Box models</t>
  </si>
  <si>
    <t>Unit 4: Box models</t>
  </si>
  <si>
    <t>Unit 5: Overflow contents</t>
  </si>
  <si>
    <t>Unit 6: Values and units</t>
  </si>
  <si>
    <t>Day 3: Sizing item</t>
  </si>
  <si>
    <t>Unit 7: Sizing item</t>
  </si>
  <si>
    <t>Unit 8: Backgrounds</t>
  </si>
  <si>
    <t>Unit 9: Borders</t>
  </si>
  <si>
    <t>Day 4: Styling Images and Forms</t>
  </si>
  <si>
    <t>Unit 10: Styling Images and Forms</t>
  </si>
  <si>
    <t>Unit 11: Debuggins CSS</t>
  </si>
  <si>
    <t>Unit 12: Styling Text</t>
  </si>
  <si>
    <t>Day 5: CSS Layout &amp; Animation</t>
  </si>
  <si>
    <t>Unit 13: CSS Layout</t>
  </si>
  <si>
    <t>Day 6: CSS Layout &amp; Animation</t>
  </si>
  <si>
    <t>Unit 14: CSS Animation</t>
  </si>
  <si>
    <t>Day 7: Topic Revision &amp; Final Exam</t>
  </si>
  <si>
    <t>CSS Framework (4 days)</t>
  </si>
  <si>
    <t>Unit 1: CSS Framework</t>
  </si>
  <si>
    <t>Unit 2: Bootstrap 4 Overview</t>
  </si>
  <si>
    <t>Unit 3: Reset Style Sheet</t>
  </si>
  <si>
    <t>Unit 4: - Grid System
          - Responsive Design
          - Mobile First Design</t>
  </si>
  <si>
    <t>Day 2: Web Topography</t>
  </si>
  <si>
    <t>Quiz 1</t>
  </si>
  <si>
    <t>Unit 5: Web Topography</t>
  </si>
  <si>
    <t>Unit 6: Common Components 1:
'- Tooltips
- Buttons
- Forms
- Table</t>
  </si>
  <si>
    <t>Unit 7: Common Components 2:
'- Tabs
- Navbar
- Modal
- Dropdown
- List group
- Avatar</t>
  </si>
  <si>
    <t>Day 3: Icons, Utility classes, Themes</t>
  </si>
  <si>
    <t>Quiz 2</t>
  </si>
  <si>
    <t>Unit 8: Icons</t>
  </si>
  <si>
    <t>Unit 9: Utility classes</t>
  </si>
  <si>
    <t>Unit 10: Themes</t>
  </si>
  <si>
    <t>Day 4: Topic Revision &amp; Final Exam</t>
  </si>
  <si>
    <t>Chấm 1 bài assignment</t>
  </si>
  <si>
    <t>JavaScript Essentials (12 days)</t>
  </si>
  <si>
    <t>Day 1: JavaScript Overview</t>
  </si>
  <si>
    <t>Unit 1: Overview</t>
  </si>
  <si>
    <t>- What is JavaScript doing
- Add javaScript to web page</t>
  </si>
  <si>
    <t>- Structure of a JavaScript Program
- Think like a Programmer</t>
  </si>
  <si>
    <t>Day 2: Variables, Number and Operators</t>
  </si>
  <si>
    <t>Unit 2: Variables</t>
  </si>
  <si>
    <t>Unit 3: Numbers and Operators</t>
  </si>
  <si>
    <t>Day 3: String and Arrays</t>
  </si>
  <si>
    <t>Unit 4: String</t>
  </si>
  <si>
    <t>Day 4: String and Arrays</t>
  </si>
  <si>
    <t>Unit 5: Arrays</t>
  </si>
  <si>
    <t>Day 5: Objects and Conditionals</t>
  </si>
  <si>
    <t>Quiz 3</t>
  </si>
  <si>
    <t>Unit 6: Objects</t>
  </si>
  <si>
    <t>Unit 7: Conditionals</t>
  </si>
  <si>
    <t>Day 6: Loops and Functions</t>
  </si>
  <si>
    <t>Quiz 4</t>
  </si>
  <si>
    <t>Unit 8: Loops</t>
  </si>
  <si>
    <t>Unit 9: Functions</t>
  </si>
  <si>
    <t>Day 7: Coding and DOM</t>
  </si>
  <si>
    <t>Unit 10: Coding</t>
  </si>
  <si>
    <t>Day 8: Coding and DOM</t>
  </si>
  <si>
    <t>Quiz 5</t>
  </si>
  <si>
    <t>Unit 11: DOM</t>
  </si>
  <si>
    <t>Day 9: Events and Listeners
Debugging JavaScript</t>
  </si>
  <si>
    <t>Unit 12: Events and Listeners</t>
  </si>
  <si>
    <t>Day 10: Events and Listeners
Debugging JavaScript</t>
  </si>
  <si>
    <t>Debugging JavaScript</t>
  </si>
  <si>
    <t>Day 11: Topic Revision</t>
  </si>
  <si>
    <t>Day 12: Final Exam</t>
  </si>
  <si>
    <t>Chấm 3 bài assignment</t>
  </si>
  <si>
    <t>JavaScript Advanced (12 days)</t>
  </si>
  <si>
    <t>Day 1: Types and Coercion</t>
  </si>
  <si>
    <t>Unit 1: Coure Introduction</t>
  </si>
  <si>
    <t>Unit 2: - Types
- Coercion</t>
  </si>
  <si>
    <t>Day 2: Types and Coercion</t>
  </si>
  <si>
    <t>Unit 3: - Philosophy of Coercion
- Equality</t>
  </si>
  <si>
    <t>Day 3: Scope</t>
  </si>
  <si>
    <t xml:space="preserve">Unit 4: - Scope
- Lexical Scope
- Scope lookup
</t>
  </si>
  <si>
    <t>Day 4: Scope</t>
  </si>
  <si>
    <t>Unit 4:
- Function scope
- Block scope
- Hoisting</t>
  </si>
  <si>
    <t>Day 5: Closure</t>
  </si>
  <si>
    <t>Unit 5: Closure</t>
  </si>
  <si>
    <t>Day 6: Closure</t>
  </si>
  <si>
    <t>Unit 6: Use cases</t>
  </si>
  <si>
    <t>Day 7: Higher-order Functions</t>
  </si>
  <si>
    <t>Unit 7: - Abstraction
- Function as absraction
- Map/ Filter/ Reduce</t>
  </si>
  <si>
    <t>Day 8: Objects-Oriented Programming and Prototypes</t>
  </si>
  <si>
    <t>Unit 8: - 4 principles of OOP
- OOP in JavaScript
- Prototype inheritance
- What is 'this'</t>
  </si>
  <si>
    <t>Day 9: ES6 Features</t>
  </si>
  <si>
    <t xml:space="preserve">Unit 9: - ES5 history
- Arrow function
- Destructuring
- Rest/ Spread
</t>
  </si>
  <si>
    <t>Day 10: ES6 Features</t>
  </si>
  <si>
    <t>Unit 9:
- Template strings
- map/ Set collection
- Iterator/ Generator</t>
  </si>
  <si>
    <t>Chấm 2 bài assignment</t>
  </si>
  <si>
    <t>Angular (20 days)</t>
  </si>
  <si>
    <t>Day 1: TypeScript the Superse</t>
  </si>
  <si>
    <t xml:space="preserve">Unit 1: TypeScript the Superset of JavaScript </t>
  </si>
  <si>
    <t>Day 2: TypeScript the Superse</t>
  </si>
  <si>
    <t>Unit 1: using its Type System</t>
  </si>
  <si>
    <t>Day 3: Angular Overview</t>
  </si>
  <si>
    <t>Unit 2: Angular Overview: SPA, Modules</t>
  </si>
  <si>
    <t>Day 4: Angular Overview</t>
  </si>
  <si>
    <t>Unit 2: Components and Data Bindings</t>
  </si>
  <si>
    <t>Day 5: Component Interaction</t>
  </si>
  <si>
    <t>Unit 3: Component Interaction</t>
  </si>
  <si>
    <t>Day 6:  Lifecycle &amp; Debugging</t>
  </si>
  <si>
    <t xml:space="preserve">Unit 4: Lifecycle Hooks </t>
  </si>
  <si>
    <t>Day 7:  Lifecycle &amp; Debugging</t>
  </si>
  <si>
    <t>Unit 4: Debugging Angular app</t>
  </si>
  <si>
    <t>Day 8:  Directives and Pipes</t>
  </si>
  <si>
    <t>Unit 5: Directives</t>
  </si>
  <si>
    <t>Day 9:  Directives and Pipes</t>
  </si>
  <si>
    <t>Unit 5: Pipes</t>
  </si>
  <si>
    <t xml:space="preserve">Day 10: Quiz 1&amp;2 </t>
  </si>
  <si>
    <t xml:space="preserve">Day 11: Services and Dependency Injection
</t>
  </si>
  <si>
    <t xml:space="preserve">Unit 6: Services </t>
  </si>
  <si>
    <t>Day 12: Services and Dependency Injection</t>
  </si>
  <si>
    <t>Unit 6: Dependency Injection</t>
  </si>
  <si>
    <t>Day 13:  Angular Routing</t>
  </si>
  <si>
    <t>Unit 7: Angular Routing</t>
  </si>
  <si>
    <t>Day 14: Forms</t>
  </si>
  <si>
    <t>Unit 8: Forms</t>
  </si>
  <si>
    <t>Day 15: Server Interaction with HTTPClient</t>
  </si>
  <si>
    <t>Unit 9: Server Interaction with HTTPClient</t>
  </si>
  <si>
    <t>Day 16: TypeScript the Superse</t>
  </si>
  <si>
    <t>Unit 10: Working with UI Component</t>
  </si>
  <si>
    <t>Day 17: Quiz 3&amp;4</t>
  </si>
  <si>
    <t>Day 18: Topic Revision</t>
  </si>
  <si>
    <t>Day 19: Review</t>
  </si>
  <si>
    <t>Day 20: Final Exam</t>
  </si>
  <si>
    <t>Summary Class</t>
  </si>
  <si>
    <t>TRAINING CALENDAR OVERVIEW</t>
  </si>
  <si>
    <t xml:space="preserve">Course Code: </t>
  </si>
  <si>
    <t xml:space="preserve">Start Date: </t>
  </si>
  <si>
    <t>End Date:</t>
  </si>
  <si>
    <t>Topics</t>
  </si>
  <si>
    <t>Time Line</t>
  </si>
  <si>
    <t>Duration (days)</t>
  </si>
  <si>
    <t>Opening Ceremony</t>
  </si>
  <si>
    <t>Front-End Development Overview</t>
  </si>
  <si>
    <t>HTML Essentials</t>
  </si>
  <si>
    <t>CSS Essentials</t>
  </si>
  <si>
    <t>CSS Framework</t>
  </si>
  <si>
    <t>JavaScriptSript Essentials</t>
  </si>
  <si>
    <t>JavaScriptSript Advanced</t>
  </si>
  <si>
    <t>Angular</t>
  </si>
  <si>
    <t>Total days</t>
  </si>
  <si>
    <t>Automative domain &amp; OJT - 22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</si>
</sst>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[$€-2]* #,##0.00_-;\-[$€-2]* #,##0.00_-;_-[$€-2]* &quot;-&quot;??_-"/>
    <numFmt numFmtId="165" formatCode="[$-409]d\-mmm\-yy;@"/>
    <numFmt numFmtId="166" formatCode="0.0"/>
    <numFmt numFmtId="167" formatCode="[$-409]m/d/yy\ h:mm\ AM/PM;@"/>
    <numFmt numFmtId="168" formatCode="dd/mmm"/>
  </numFmts>
  <fonts count="32">
    <font>
      <sz val="10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Arial"/>
      <family val="2"/>
    </font>
    <font>
      <b/>
      <sz val="15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b/>
      <sz val="16"/>
      <name val="Arial"/>
      <family val="2"/>
    </font>
    <font>
      <sz val="9"/>
      <color theme="1"/>
      <name val="Tahoma"/>
      <family val="2"/>
    </font>
    <font>
      <b/>
      <sz val="9"/>
      <name val="Tahoma"/>
      <family val="2"/>
    </font>
    <font>
      <sz val="10.5"/>
      <color theme="1"/>
      <name val="Arial"/>
      <family val="2"/>
    </font>
    <font>
      <b/>
      <sz val="10.5"/>
      <name val="Arial"/>
      <family val="2"/>
    </font>
    <font>
      <sz val="9"/>
      <color indexed="8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8"/>
      <color theme="9" tint="0.59999389629810485"/>
      <name val="Tahoma"/>
      <family val="2"/>
    </font>
    <font>
      <sz val="8"/>
      <color theme="1"/>
      <name val="Calibri"/>
      <family val="2"/>
      <scheme val="minor"/>
    </font>
    <font>
      <sz val="10.5"/>
      <color indexed="8"/>
      <name val="Arial"/>
      <family val="2"/>
    </font>
    <font>
      <sz val="11"/>
      <name val="Calibri"/>
      <family val="2"/>
      <scheme val="minor"/>
    </font>
    <font>
      <sz val="10.5"/>
      <name val="Arial"/>
      <family val="2"/>
    </font>
    <font>
      <sz val="10"/>
      <color theme="1"/>
      <name val="Arial"/>
      <family val="2"/>
    </font>
    <font>
      <b/>
      <sz val="9"/>
      <color indexed="8"/>
      <name val="Tahoma"/>
      <family val="2"/>
    </font>
    <font>
      <sz val="9"/>
      <name val="Tahoma"/>
      <family val="2"/>
    </font>
    <font>
      <b/>
      <sz val="9"/>
      <color theme="1"/>
      <name val="Tahoma"/>
      <family val="2"/>
    </font>
    <font>
      <sz val="12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theme="1"/>
      <name val="Calibri"/>
      <family val="3"/>
      <charset val="128"/>
      <scheme val="minor"/>
    </font>
    <font>
      <sz val="11"/>
      <color indexed="8"/>
      <name val="Calibri"/>
      <family val="2"/>
    </font>
    <font>
      <sz val="11"/>
      <color theme="1"/>
      <name val="Arial"/>
      <family val="2"/>
    </font>
    <font>
      <b/>
      <sz val="10.5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6" tint="-0.499984740745262"/>
      </bottom>
      <diagonal/>
    </border>
    <border>
      <left/>
      <right/>
      <top style="medium">
        <color theme="6" tint="-0.499984740745262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0">
    <xf numFmtId="164" fontId="0" fillId="0" borderId="0"/>
    <xf numFmtId="0" fontId="1" fillId="0" borderId="0"/>
    <xf numFmtId="0" fontId="5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8" fillId="0" borderId="0"/>
    <xf numFmtId="0" fontId="29" fillId="0" borderId="0"/>
  </cellStyleXfs>
  <cellXfs count="165">
    <xf numFmtId="164" fontId="0" fillId="0" borderId="0" xfId="0"/>
    <xf numFmtId="0" fontId="3" fillId="2" borderId="0" xfId="0" applyNumberFormat="1" applyFont="1" applyFill="1" applyAlignment="1">
      <alignment horizontal="center" vertical="center"/>
    </xf>
    <xf numFmtId="0" fontId="3" fillId="2" borderId="0" xfId="0" applyNumberFormat="1" applyFont="1" applyFill="1" applyAlignment="1">
      <alignment vertical="center"/>
    </xf>
    <xf numFmtId="0" fontId="4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 applyProtection="1">
      <alignment vertical="center"/>
      <protection locked="0"/>
    </xf>
    <xf numFmtId="0" fontId="3" fillId="2" borderId="0" xfId="0" applyNumberFormat="1" applyFont="1" applyFill="1" applyAlignment="1" applyProtection="1">
      <alignment horizontal="center" vertical="center"/>
      <protection locked="0"/>
    </xf>
    <xf numFmtId="0" fontId="5" fillId="2" borderId="0" xfId="0" applyNumberFormat="1" applyFont="1" applyFill="1" applyAlignment="1" applyProtection="1">
      <alignment vertical="center"/>
      <protection locked="0"/>
    </xf>
    <xf numFmtId="0" fontId="5" fillId="2" borderId="0" xfId="0" applyNumberFormat="1" applyFont="1" applyFill="1" applyAlignment="1">
      <alignment horizontal="center" vertical="center"/>
    </xf>
    <xf numFmtId="0" fontId="5" fillId="2" borderId="0" xfId="0" applyNumberFormat="1" applyFont="1" applyFill="1" applyAlignment="1">
      <alignment horizontal="left" vertical="center"/>
    </xf>
    <xf numFmtId="0" fontId="5" fillId="2" borderId="0" xfId="0" applyNumberFormat="1" applyFont="1" applyFill="1" applyAlignment="1">
      <alignment vertical="center"/>
    </xf>
    <xf numFmtId="164" fontId="6" fillId="2" borderId="0" xfId="0" applyFont="1" applyFill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/>
    </xf>
    <xf numFmtId="0" fontId="5" fillId="2" borderId="0" xfId="0" applyNumberFormat="1" applyFont="1" applyFill="1" applyAlignment="1" applyProtection="1">
      <alignment horizontal="center" vertical="center"/>
      <protection locked="0"/>
    </xf>
    <xf numFmtId="165" fontId="5" fillId="2" borderId="0" xfId="0" applyNumberFormat="1" applyFont="1" applyFill="1" applyAlignment="1">
      <alignment horizontal="center" vertical="center"/>
    </xf>
    <xf numFmtId="0" fontId="6" fillId="3" borderId="1" xfId="0" applyNumberFormat="1" applyFont="1" applyFill="1" applyBorder="1" applyAlignment="1">
      <alignment horizontal="center" vertical="center" wrapText="1"/>
    </xf>
    <xf numFmtId="0" fontId="6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0" applyNumberFormat="1" applyFont="1" applyAlignment="1" applyProtection="1">
      <alignment vertical="center"/>
      <protection locked="0"/>
    </xf>
    <xf numFmtId="0" fontId="5" fillId="3" borderId="2" xfId="0" applyNumberFormat="1" applyFont="1" applyFill="1" applyBorder="1" applyAlignment="1" applyProtection="1">
      <alignment horizontal="center" vertical="center"/>
      <protection locked="0"/>
    </xf>
    <xf numFmtId="164" fontId="6" fillId="3" borderId="3" xfId="0" applyFont="1" applyFill="1" applyBorder="1" applyAlignment="1" applyProtection="1">
      <alignment horizontal="left" vertical="center"/>
      <protection locked="0"/>
    </xf>
    <xf numFmtId="166" fontId="6" fillId="3" borderId="3" xfId="0" applyNumberFormat="1" applyFont="1" applyFill="1" applyBorder="1" applyAlignment="1" applyProtection="1">
      <alignment horizontal="center" vertical="center"/>
      <protection locked="0"/>
    </xf>
    <xf numFmtId="165" fontId="6" fillId="3" borderId="3" xfId="0" applyNumberFormat="1" applyFont="1" applyFill="1" applyBorder="1" applyAlignment="1" applyProtection="1">
      <alignment horizontal="left" vertical="center"/>
      <protection locked="0"/>
    </xf>
    <xf numFmtId="164" fontId="6" fillId="3" borderId="4" xfId="0" applyFont="1" applyFill="1" applyBorder="1" applyAlignment="1" applyProtection="1">
      <alignment horizontal="left" vertical="center"/>
      <protection locked="0"/>
    </xf>
    <xf numFmtId="164" fontId="6" fillId="3" borderId="1" xfId="0" applyFont="1" applyFill="1" applyBorder="1" applyAlignment="1" applyProtection="1">
      <alignment horizontal="center" vertical="center"/>
      <protection locked="0"/>
    </xf>
    <xf numFmtId="164" fontId="5" fillId="0" borderId="0" xfId="0" applyFont="1" applyAlignment="1" applyProtection="1">
      <alignment vertical="center"/>
      <protection locked="0"/>
    </xf>
    <xf numFmtId="0" fontId="6" fillId="3" borderId="2" xfId="0" applyNumberFormat="1" applyFont="1" applyFill="1" applyBorder="1" applyAlignment="1" applyProtection="1">
      <alignment horizontal="center" vertical="center"/>
      <protection locked="0"/>
    </xf>
    <xf numFmtId="164" fontId="6" fillId="3" borderId="3" xfId="0" applyFont="1" applyFill="1" applyBorder="1" applyAlignment="1" applyProtection="1">
      <alignment horizontal="center" vertical="center"/>
      <protection locked="0"/>
    </xf>
    <xf numFmtId="166" fontId="6" fillId="3" borderId="3" xfId="0" applyNumberFormat="1" applyFont="1" applyFill="1" applyBorder="1" applyAlignment="1" applyProtection="1">
      <alignment horizontal="left" vertical="center"/>
      <protection locked="0"/>
    </xf>
    <xf numFmtId="0" fontId="5" fillId="0" borderId="1" xfId="0" applyNumberFormat="1" applyFont="1" applyBorder="1" applyAlignment="1" applyProtection="1">
      <alignment horizontal="center" vertical="center"/>
      <protection locked="0"/>
    </xf>
    <xf numFmtId="0" fontId="5" fillId="0" borderId="1" xfId="0" applyNumberFormat="1" applyFont="1" applyBorder="1" applyAlignment="1" applyProtection="1">
      <alignment horizontal="left" vertical="center"/>
      <protection locked="0"/>
    </xf>
    <xf numFmtId="167" fontId="5" fillId="4" borderId="1" xfId="0" applyNumberFormat="1" applyFont="1" applyFill="1" applyBorder="1" applyAlignment="1" applyProtection="1">
      <alignment horizontal="right" vertical="center"/>
      <protection locked="0"/>
    </xf>
    <xf numFmtId="164" fontId="6" fillId="5" borderId="1" xfId="0" applyFont="1" applyFill="1" applyBorder="1" applyAlignment="1" applyProtection="1">
      <alignment horizontal="left" vertical="center"/>
      <protection locked="0"/>
    </xf>
    <xf numFmtId="0" fontId="5" fillId="0" borderId="1" xfId="0" applyNumberFormat="1" applyFont="1" applyBorder="1" applyAlignment="1" applyProtection="1">
      <alignment vertical="center"/>
      <protection locked="0"/>
    </xf>
    <xf numFmtId="0" fontId="5" fillId="0" borderId="1" xfId="0" quotePrefix="1" applyNumberFormat="1" applyFont="1" applyBorder="1" applyAlignment="1" applyProtection="1">
      <alignment horizontal="left" vertical="center" wrapText="1"/>
      <protection locked="0"/>
    </xf>
    <xf numFmtId="164" fontId="6" fillId="5" borderId="3" xfId="0" applyFont="1" applyFill="1" applyBorder="1" applyAlignment="1" applyProtection="1">
      <alignment horizontal="left" vertical="center"/>
      <protection locked="0"/>
    </xf>
    <xf numFmtId="0" fontId="6" fillId="3" borderId="2" xfId="0" applyNumberFormat="1" applyFont="1" applyFill="1" applyBorder="1" applyAlignment="1" applyProtection="1">
      <alignment horizontal="left" vertical="center" wrapText="1"/>
      <protection locked="0"/>
    </xf>
    <xf numFmtId="0" fontId="6" fillId="3" borderId="3" xfId="0" applyNumberFormat="1" applyFont="1" applyFill="1" applyBorder="1" applyAlignment="1" applyProtection="1">
      <alignment horizontal="left" vertical="center"/>
      <protection locked="0"/>
    </xf>
    <xf numFmtId="0" fontId="6" fillId="3" borderId="4" xfId="0" applyNumberFormat="1" applyFont="1" applyFill="1" applyBorder="1" applyAlignment="1" applyProtection="1">
      <alignment horizontal="left" vertical="center"/>
      <protection locked="0"/>
    </xf>
    <xf numFmtId="0" fontId="6" fillId="3" borderId="4" xfId="0" applyNumberFormat="1" applyFont="1" applyFill="1" applyBorder="1" applyAlignment="1" applyProtection="1">
      <alignment horizontal="center" vertical="center"/>
      <protection locked="0"/>
    </xf>
    <xf numFmtId="164" fontId="5" fillId="0" borderId="1" xfId="0" applyFont="1" applyBorder="1" applyAlignment="1">
      <alignment horizontal="left" vertical="top"/>
    </xf>
    <xf numFmtId="0" fontId="5" fillId="0" borderId="4" xfId="0" applyNumberFormat="1" applyFont="1" applyBorder="1" applyAlignment="1" applyProtection="1">
      <alignment horizontal="center" vertical="center"/>
      <protection locked="0"/>
    </xf>
    <xf numFmtId="0" fontId="5" fillId="0" borderId="4" xfId="0" applyNumberFormat="1" applyFont="1" applyBorder="1" applyAlignment="1" applyProtection="1">
      <alignment horizontal="left" vertical="center"/>
      <protection locked="0"/>
    </xf>
    <xf numFmtId="0" fontId="5" fillId="0" borderId="3" xfId="0" applyNumberFormat="1" applyFont="1" applyBorder="1" applyAlignment="1" applyProtection="1">
      <alignment horizontal="center" vertical="center"/>
      <protection locked="0"/>
    </xf>
    <xf numFmtId="0" fontId="7" fillId="0" borderId="0" xfId="0" applyNumberFormat="1" applyFont="1" applyAlignment="1" applyProtection="1">
      <alignment vertical="center"/>
      <protection locked="0"/>
    </xf>
    <xf numFmtId="0" fontId="7" fillId="0" borderId="1" xfId="0" applyNumberFormat="1" applyFont="1" applyBorder="1" applyAlignment="1" applyProtection="1">
      <alignment horizontal="center" vertical="center"/>
      <protection locked="0"/>
    </xf>
    <xf numFmtId="0" fontId="7" fillId="0" borderId="1" xfId="0" quotePrefix="1" applyNumberFormat="1" applyFont="1" applyBorder="1" applyAlignment="1" applyProtection="1">
      <alignment horizontal="left" vertical="center" wrapText="1"/>
      <protection locked="0"/>
    </xf>
    <xf numFmtId="0" fontId="6" fillId="3" borderId="2" xfId="0" applyNumberFormat="1" applyFont="1" applyFill="1" applyBorder="1" applyAlignment="1" applyProtection="1">
      <alignment horizontal="left" vertical="center"/>
      <protection locked="0"/>
    </xf>
    <xf numFmtId="0" fontId="5" fillId="6" borderId="1" xfId="0" applyNumberFormat="1" applyFont="1" applyFill="1" applyBorder="1" applyAlignment="1" applyProtection="1">
      <alignment horizontal="center" vertical="center"/>
      <protection locked="0"/>
    </xf>
    <xf numFmtId="0" fontId="5" fillId="6" borderId="1" xfId="0" applyNumberFormat="1" applyFont="1" applyFill="1" applyBorder="1" applyAlignment="1" applyProtection="1">
      <alignment horizontal="left" vertical="center"/>
      <protection locked="0"/>
    </xf>
    <xf numFmtId="167" fontId="5" fillId="6" borderId="1" xfId="0" applyNumberFormat="1" applyFont="1" applyFill="1" applyBorder="1" applyAlignment="1" applyProtection="1">
      <alignment horizontal="right" vertical="center"/>
      <protection locked="0"/>
    </xf>
    <xf numFmtId="164" fontId="5" fillId="0" borderId="1" xfId="0" quotePrefix="1" applyFont="1" applyBorder="1" applyAlignment="1">
      <alignment horizontal="left" vertical="top" wrapText="1"/>
    </xf>
    <xf numFmtId="0" fontId="5" fillId="7" borderId="1" xfId="0" applyNumberFormat="1" applyFont="1" applyFill="1" applyBorder="1" applyAlignment="1" applyProtection="1">
      <alignment horizontal="left" vertical="center"/>
      <protection locked="0"/>
    </xf>
    <xf numFmtId="0" fontId="5" fillId="0" borderId="1" xfId="0" applyNumberFormat="1" applyFont="1" applyBorder="1" applyAlignment="1" applyProtection="1">
      <alignment horizontal="left" vertical="center" wrapText="1"/>
      <protection locked="0"/>
    </xf>
    <xf numFmtId="0" fontId="7" fillId="0" borderId="1" xfId="0" applyNumberFormat="1" applyFont="1" applyBorder="1" applyAlignment="1" applyProtection="1">
      <alignment vertical="center"/>
      <protection locked="0"/>
    </xf>
    <xf numFmtId="0" fontId="5" fillId="0" borderId="1" xfId="0" quotePrefix="1" applyNumberFormat="1" applyFont="1" applyBorder="1" applyAlignment="1" applyProtection="1">
      <alignment horizontal="left" vertical="top" wrapText="1"/>
      <protection locked="0"/>
    </xf>
    <xf numFmtId="0" fontId="5" fillId="0" borderId="1" xfId="0" quotePrefix="1" applyNumberFormat="1" applyFont="1" applyBorder="1" applyAlignment="1" applyProtection="1">
      <alignment vertical="center" wrapText="1"/>
      <protection locked="0"/>
    </xf>
    <xf numFmtId="0" fontId="6" fillId="5" borderId="2" xfId="0" applyNumberFormat="1" applyFont="1" applyFill="1" applyBorder="1" applyAlignment="1" applyProtection="1">
      <alignment horizontal="center" vertical="center"/>
      <protection locked="0"/>
    </xf>
    <xf numFmtId="0" fontId="6" fillId="5" borderId="2" xfId="0" applyNumberFormat="1" applyFont="1" applyFill="1" applyBorder="1" applyAlignment="1" applyProtection="1">
      <alignment horizontal="left" vertical="center"/>
      <protection locked="0"/>
    </xf>
    <xf numFmtId="0" fontId="6" fillId="5" borderId="3" xfId="0" applyNumberFormat="1" applyFont="1" applyFill="1" applyBorder="1" applyAlignment="1" applyProtection="1">
      <alignment horizontal="left" vertical="center"/>
      <protection locked="0"/>
    </xf>
    <xf numFmtId="165" fontId="6" fillId="5" borderId="3" xfId="0" applyNumberFormat="1" applyFont="1" applyFill="1" applyBorder="1" applyAlignment="1" applyProtection="1">
      <alignment horizontal="left" vertical="center"/>
      <protection locked="0"/>
    </xf>
    <xf numFmtId="0" fontId="6" fillId="5" borderId="4" xfId="0" applyNumberFormat="1" applyFont="1" applyFill="1" applyBorder="1" applyAlignment="1" applyProtection="1">
      <alignment horizontal="left" vertical="center"/>
      <protection locked="0"/>
    </xf>
    <xf numFmtId="0" fontId="6" fillId="5" borderId="4" xfId="0" applyNumberFormat="1" applyFont="1" applyFill="1" applyBorder="1" applyAlignment="1" applyProtection="1">
      <alignment horizontal="center" vertical="center"/>
      <protection locked="0"/>
    </xf>
    <xf numFmtId="0" fontId="6" fillId="8" borderId="1" xfId="0" applyNumberFormat="1" applyFont="1" applyFill="1" applyBorder="1" applyAlignment="1">
      <alignment horizontal="left" vertical="top"/>
    </xf>
    <xf numFmtId="0" fontId="6" fillId="8" borderId="1" xfId="0" applyNumberFormat="1" applyFont="1" applyFill="1" applyBorder="1" applyAlignment="1">
      <alignment vertical="center"/>
    </xf>
    <xf numFmtId="0" fontId="6" fillId="8" borderId="3" xfId="0" applyNumberFormat="1" applyFont="1" applyFill="1" applyBorder="1" applyAlignment="1">
      <alignment vertical="center"/>
    </xf>
    <xf numFmtId="165" fontId="6" fillId="8" borderId="3" xfId="0" applyNumberFormat="1" applyFont="1" applyFill="1" applyBorder="1" applyAlignment="1" applyProtection="1">
      <alignment horizontal="left" vertical="center"/>
      <protection locked="0"/>
    </xf>
    <xf numFmtId="0" fontId="6" fillId="8" borderId="4" xfId="0" applyNumberFormat="1" applyFont="1" applyFill="1" applyBorder="1" applyAlignment="1">
      <alignment vertical="center"/>
    </xf>
    <xf numFmtId="0" fontId="5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vertical="center"/>
    </xf>
    <xf numFmtId="0" fontId="5" fillId="0" borderId="0" xfId="0" applyNumberFormat="1" applyFont="1" applyAlignment="1" applyProtection="1">
      <alignment horizontal="center" vertical="center"/>
      <protection locked="0"/>
    </xf>
    <xf numFmtId="0" fontId="8" fillId="2" borderId="5" xfId="1" applyFont="1" applyFill="1" applyBorder="1" applyAlignment="1">
      <alignment vertical="center"/>
    </xf>
    <xf numFmtId="0" fontId="1" fillId="2" borderId="5" xfId="1" applyFill="1" applyBorder="1" applyAlignment="1">
      <alignment horizontal="left" vertical="center"/>
    </xf>
    <xf numFmtId="0" fontId="9" fillId="2" borderId="5" xfId="1" applyFont="1" applyFill="1" applyBorder="1" applyAlignment="1">
      <alignment horizontal="center" vertical="center" wrapText="1"/>
    </xf>
    <xf numFmtId="0" fontId="10" fillId="2" borderId="5" xfId="1" applyFont="1" applyFill="1" applyBorder="1" applyAlignment="1">
      <alignment horizontal="center" vertical="center"/>
    </xf>
    <xf numFmtId="0" fontId="1" fillId="2" borderId="5" xfId="1" applyFill="1" applyBorder="1" applyAlignment="1">
      <alignment vertical="center"/>
    </xf>
    <xf numFmtId="0" fontId="5" fillId="2" borderId="0" xfId="2" applyFill="1" applyAlignment="1">
      <alignment horizontal="left" vertical="center"/>
    </xf>
    <xf numFmtId="0" fontId="5" fillId="2" borderId="6" xfId="2" applyFill="1" applyBorder="1" applyAlignment="1">
      <alignment vertical="center"/>
    </xf>
    <xf numFmtId="15" fontId="5" fillId="2" borderId="0" xfId="2" applyNumberFormat="1" applyFill="1" applyAlignment="1">
      <alignment horizontal="center" vertical="center"/>
    </xf>
    <xf numFmtId="0" fontId="5" fillId="2" borderId="0" xfId="2" applyFill="1" applyAlignment="1">
      <alignment horizontal="center" vertical="center"/>
    </xf>
    <xf numFmtId="0" fontId="5" fillId="2" borderId="0" xfId="2" applyFill="1" applyAlignment="1" applyProtection="1">
      <alignment vertical="center"/>
      <protection locked="0"/>
    </xf>
    <xf numFmtId="165" fontId="5" fillId="2" borderId="0" xfId="2" applyNumberFormat="1" applyFill="1" applyAlignment="1">
      <alignment horizontal="left" vertical="center"/>
    </xf>
    <xf numFmtId="15" fontId="5" fillId="2" borderId="0" xfId="2" applyNumberFormat="1" applyFill="1" applyAlignment="1">
      <alignment horizontal="left" vertical="center"/>
    </xf>
    <xf numFmtId="0" fontId="11" fillId="2" borderId="0" xfId="1" applyFont="1" applyFill="1" applyAlignment="1">
      <alignment vertical="center" wrapText="1"/>
    </xf>
    <xf numFmtId="0" fontId="12" fillId="2" borderId="0" xfId="1" applyFont="1" applyFill="1" applyAlignment="1">
      <alignment vertical="center"/>
    </xf>
    <xf numFmtId="0" fontId="10" fillId="2" borderId="0" xfId="1" applyFont="1" applyFill="1" applyAlignment="1">
      <alignment horizontal="center" vertical="center" wrapText="1"/>
    </xf>
    <xf numFmtId="0" fontId="13" fillId="2" borderId="0" xfId="1" applyFont="1" applyFill="1" applyAlignment="1">
      <alignment horizontal="center" vertical="center"/>
    </xf>
    <xf numFmtId="2" fontId="10" fillId="2" borderId="0" xfId="1" applyNumberFormat="1" applyFont="1" applyFill="1" applyAlignment="1">
      <alignment horizontal="center" vertical="center"/>
    </xf>
    <xf numFmtId="0" fontId="2" fillId="2" borderId="0" xfId="1" applyFont="1" applyFill="1" applyAlignment="1">
      <alignment vertical="center"/>
    </xf>
    <xf numFmtId="0" fontId="14" fillId="9" borderId="7" xfId="1" applyFont="1" applyFill="1" applyBorder="1" applyAlignment="1">
      <alignment horizontal="center" vertical="center" wrapText="1" readingOrder="1"/>
    </xf>
    <xf numFmtId="0" fontId="14" fillId="9" borderId="8" xfId="1" applyFont="1" applyFill="1" applyBorder="1" applyAlignment="1">
      <alignment horizontal="center" vertical="center" wrapText="1" readingOrder="1"/>
    </xf>
    <xf numFmtId="0" fontId="14" fillId="9" borderId="8" xfId="1" applyFont="1" applyFill="1" applyBorder="1" applyAlignment="1">
      <alignment horizontal="center" vertical="center" wrapText="1"/>
    </xf>
    <xf numFmtId="0" fontId="14" fillId="9" borderId="9" xfId="1" applyFont="1" applyFill="1" applyBorder="1" applyAlignment="1">
      <alignment horizontal="center" vertical="center" wrapText="1"/>
    </xf>
    <xf numFmtId="0" fontId="14" fillId="9" borderId="10" xfId="1" applyFont="1" applyFill="1" applyBorder="1" applyAlignment="1">
      <alignment horizontal="center" vertical="center" wrapText="1"/>
    </xf>
    <xf numFmtId="0" fontId="14" fillId="9" borderId="11" xfId="1" applyFont="1" applyFill="1" applyBorder="1" applyAlignment="1">
      <alignment horizontal="center" vertical="center" wrapText="1"/>
    </xf>
    <xf numFmtId="0" fontId="15" fillId="2" borderId="12" xfId="1" applyFont="1" applyFill="1" applyBorder="1" applyAlignment="1">
      <alignment horizontal="center" vertical="center" wrapText="1" readingOrder="1"/>
    </xf>
    <xf numFmtId="0" fontId="15" fillId="2" borderId="1" xfId="1" applyFont="1" applyFill="1" applyBorder="1" applyAlignment="1">
      <alignment horizontal="left" vertical="center" wrapText="1" readingOrder="1"/>
    </xf>
    <xf numFmtId="168" fontId="16" fillId="10" borderId="13" xfId="1" applyNumberFormat="1" applyFont="1" applyFill="1" applyBorder="1" applyAlignment="1">
      <alignment horizontal="center" vertical="center"/>
    </xf>
    <xf numFmtId="0" fontId="16" fillId="2" borderId="0" xfId="1" applyFont="1" applyFill="1" applyAlignment="1">
      <alignment horizontal="center" vertical="center"/>
    </xf>
    <xf numFmtId="0" fontId="17" fillId="2" borderId="0" xfId="1" applyFont="1" applyFill="1" applyAlignment="1">
      <alignment vertical="center"/>
    </xf>
    <xf numFmtId="0" fontId="17" fillId="2" borderId="14" xfId="1" applyFont="1" applyFill="1" applyBorder="1" applyAlignment="1">
      <alignment vertical="center"/>
    </xf>
    <xf numFmtId="1" fontId="15" fillId="2" borderId="15" xfId="1" applyNumberFormat="1" applyFont="1" applyFill="1" applyBorder="1" applyAlignment="1">
      <alignment horizontal="center" vertical="center" wrapText="1"/>
    </xf>
    <xf numFmtId="0" fontId="1" fillId="2" borderId="0" xfId="1" applyFill="1" applyAlignment="1">
      <alignment vertical="center"/>
    </xf>
    <xf numFmtId="0" fontId="16" fillId="2" borderId="13" xfId="1" applyFont="1" applyFill="1" applyBorder="1" applyAlignment="1">
      <alignment horizontal="center" vertical="center"/>
    </xf>
    <xf numFmtId="168" fontId="16" fillId="10" borderId="0" xfId="1" applyNumberFormat="1" applyFont="1" applyFill="1" applyAlignment="1">
      <alignment horizontal="center" vertical="center"/>
    </xf>
    <xf numFmtId="168" fontId="16" fillId="2" borderId="0" xfId="1" applyNumberFormat="1" applyFont="1" applyFill="1" applyAlignment="1">
      <alignment horizontal="center" vertical="center"/>
    </xf>
    <xf numFmtId="1" fontId="15" fillId="2" borderId="1" xfId="1" applyNumberFormat="1" applyFont="1" applyFill="1" applyBorder="1" applyAlignment="1">
      <alignment horizontal="left" vertical="center" wrapText="1" readingOrder="1"/>
    </xf>
    <xf numFmtId="168" fontId="16" fillId="10" borderId="16" xfId="1" applyNumberFormat="1" applyFont="1" applyFill="1" applyBorder="1" applyAlignment="1">
      <alignment horizontal="center" vertical="center"/>
    </xf>
    <xf numFmtId="168" fontId="16" fillId="0" borderId="0" xfId="1" applyNumberFormat="1" applyFont="1" applyAlignment="1">
      <alignment horizontal="center" vertical="center"/>
    </xf>
    <xf numFmtId="0" fontId="14" fillId="2" borderId="17" xfId="1" applyFont="1" applyFill="1" applyBorder="1" applyAlignment="1">
      <alignment horizontal="center" vertical="center" wrapText="1" readingOrder="1"/>
    </xf>
    <xf numFmtId="0" fontId="14" fillId="2" borderId="18" xfId="1" applyFont="1" applyFill="1" applyBorder="1" applyAlignment="1">
      <alignment horizontal="center" vertical="center" wrapText="1" readingOrder="1"/>
    </xf>
    <xf numFmtId="0" fontId="14" fillId="2" borderId="19" xfId="1" applyFont="1" applyFill="1" applyBorder="1" applyAlignment="1">
      <alignment horizontal="center" vertical="center" wrapText="1" readingOrder="1"/>
    </xf>
    <xf numFmtId="0" fontId="14" fillId="2" borderId="20" xfId="1" applyFont="1" applyFill="1" applyBorder="1" applyAlignment="1">
      <alignment horizontal="center" vertical="center" wrapText="1" readingOrder="1"/>
    </xf>
    <xf numFmtId="1" fontId="15" fillId="2" borderId="21" xfId="1" applyNumberFormat="1" applyFont="1" applyFill="1" applyBorder="1" applyAlignment="1">
      <alignment horizontal="center" vertical="center" wrapText="1"/>
    </xf>
    <xf numFmtId="0" fontId="18" fillId="2" borderId="0" xfId="1" applyFont="1" applyFill="1" applyAlignment="1">
      <alignment vertical="center"/>
    </xf>
    <xf numFmtId="0" fontId="9" fillId="2" borderId="0" xfId="3" applyFont="1" applyFill="1" applyAlignment="1">
      <alignment horizontal="center" vertical="center" wrapText="1"/>
    </xf>
    <xf numFmtId="2" fontId="9" fillId="2" borderId="0" xfId="3" applyNumberFormat="1" applyFont="1" applyFill="1" applyAlignment="1">
      <alignment horizontal="center" vertical="center"/>
    </xf>
    <xf numFmtId="0" fontId="11" fillId="2" borderId="0" xfId="3" applyFont="1" applyFill="1" applyAlignment="1">
      <alignment horizontal="left" vertical="center" wrapText="1"/>
    </xf>
    <xf numFmtId="0" fontId="11" fillId="2" borderId="0" xfId="3" applyFont="1" applyFill="1" applyAlignment="1">
      <alignment vertical="center" wrapText="1"/>
    </xf>
    <xf numFmtId="0" fontId="19" fillId="2" borderId="0" xfId="1" applyFont="1" applyFill="1" applyAlignment="1">
      <alignment vertical="center"/>
    </xf>
    <xf numFmtId="0" fontId="20" fillId="2" borderId="0" xfId="1" applyFont="1" applyFill="1" applyAlignment="1">
      <alignment vertical="center"/>
    </xf>
    <xf numFmtId="0" fontId="13" fillId="2" borderId="0" xfId="1" applyFont="1" applyFill="1" applyAlignment="1">
      <alignment horizontal="center" vertical="center" wrapText="1"/>
    </xf>
    <xf numFmtId="2" fontId="13" fillId="2" borderId="0" xfId="1" applyNumberFormat="1" applyFont="1" applyFill="1" applyAlignment="1">
      <alignment horizontal="center" vertical="center"/>
    </xf>
    <xf numFmtId="0" fontId="10" fillId="2" borderId="0" xfId="4" applyFont="1" applyFill="1" applyAlignment="1">
      <alignment horizontal="center" vertical="center" wrapText="1"/>
    </xf>
    <xf numFmtId="2" fontId="10" fillId="2" borderId="0" xfId="4" applyNumberFormat="1" applyFont="1" applyFill="1" applyAlignment="1">
      <alignment horizontal="center" vertical="center"/>
    </xf>
    <xf numFmtId="0" fontId="9" fillId="2" borderId="0" xfId="5" applyFont="1" applyFill="1" applyAlignment="1">
      <alignment horizontal="center" vertical="center" wrapText="1"/>
    </xf>
    <xf numFmtId="2" fontId="9" fillId="2" borderId="0" xfId="5" applyNumberFormat="1" applyFont="1" applyFill="1" applyAlignment="1">
      <alignment horizontal="center" vertical="center"/>
    </xf>
    <xf numFmtId="2" fontId="22" fillId="2" borderId="0" xfId="1" applyNumberFormat="1" applyFont="1" applyFill="1" applyAlignment="1">
      <alignment horizontal="center" vertical="center"/>
    </xf>
    <xf numFmtId="0" fontId="22" fillId="2" borderId="0" xfId="1" applyFont="1" applyFill="1" applyAlignment="1">
      <alignment horizontal="center" vertical="center" wrapText="1"/>
    </xf>
    <xf numFmtId="0" fontId="23" fillId="2" borderId="0" xfId="1" applyFont="1" applyFill="1" applyAlignment="1">
      <alignment horizontal="center" vertical="center" wrapText="1"/>
    </xf>
    <xf numFmtId="0" fontId="23" fillId="2" borderId="0" xfId="1" applyFont="1" applyFill="1" applyAlignment="1">
      <alignment horizontal="center" vertical="center"/>
    </xf>
    <xf numFmtId="2" fontId="23" fillId="2" borderId="0" xfId="1" applyNumberFormat="1" applyFont="1" applyFill="1" applyAlignment="1">
      <alignment horizontal="center" vertical="center"/>
    </xf>
    <xf numFmtId="0" fontId="23" fillId="2" borderId="0" xfId="5" applyFont="1" applyFill="1" applyAlignment="1">
      <alignment horizontal="center" vertical="center" wrapText="1"/>
    </xf>
    <xf numFmtId="2" fontId="23" fillId="2" borderId="0" xfId="5" applyNumberFormat="1" applyFont="1" applyFill="1" applyAlignment="1">
      <alignment horizontal="center" vertical="center"/>
    </xf>
    <xf numFmtId="0" fontId="23" fillId="2" borderId="0" xfId="4" applyFont="1" applyFill="1" applyAlignment="1">
      <alignment horizontal="center" vertical="center"/>
    </xf>
    <xf numFmtId="2" fontId="23" fillId="2" borderId="0" xfId="4" applyNumberFormat="1" applyFont="1" applyFill="1" applyAlignment="1">
      <alignment horizontal="center" vertical="center"/>
    </xf>
    <xf numFmtId="0" fontId="9" fillId="2" borderId="0" xfId="6" applyFont="1" applyFill="1" applyAlignment="1">
      <alignment horizontal="center" vertical="center" wrapText="1"/>
    </xf>
    <xf numFmtId="2" fontId="9" fillId="2" borderId="0" xfId="6" applyNumberFormat="1" applyFont="1" applyFill="1" applyAlignment="1">
      <alignment horizontal="center" vertical="center"/>
    </xf>
    <xf numFmtId="0" fontId="24" fillId="2" borderId="0" xfId="6" applyFont="1" applyFill="1" applyAlignment="1">
      <alignment horizontal="center" vertical="center" wrapText="1"/>
    </xf>
    <xf numFmtId="2" fontId="24" fillId="2" borderId="0" xfId="6" applyNumberFormat="1" applyFont="1" applyFill="1" applyAlignment="1">
      <alignment horizontal="center" vertical="center"/>
    </xf>
    <xf numFmtId="0" fontId="25" fillId="2" borderId="0" xfId="1" applyFont="1" applyFill="1" applyAlignment="1">
      <alignment vertical="center"/>
    </xf>
    <xf numFmtId="0" fontId="26" fillId="2" borderId="0" xfId="4" applyFont="1" applyFill="1" applyAlignment="1">
      <alignment horizontal="left" vertical="center"/>
    </xf>
    <xf numFmtId="0" fontId="25" fillId="2" borderId="0" xfId="1" applyFont="1" applyFill="1" applyAlignment="1">
      <alignment horizontal="center" vertical="center"/>
    </xf>
    <xf numFmtId="0" fontId="27" fillId="2" borderId="0" xfId="4" applyFont="1" applyFill="1" applyAlignment="1">
      <alignment horizontal="center" vertical="center"/>
    </xf>
    <xf numFmtId="0" fontId="20" fillId="2" borderId="0" xfId="1" applyFont="1" applyFill="1" applyAlignment="1">
      <alignment horizontal="center" vertical="center"/>
    </xf>
    <xf numFmtId="0" fontId="9" fillId="2" borderId="0" xfId="6" applyFont="1" applyFill="1" applyAlignment="1">
      <alignment horizontal="center" vertical="center"/>
    </xf>
    <xf numFmtId="0" fontId="11" fillId="2" borderId="0" xfId="1" applyFont="1" applyFill="1" applyAlignment="1">
      <alignment vertical="center"/>
    </xf>
    <xf numFmtId="0" fontId="11" fillId="2" borderId="0" xfId="6" applyFont="1" applyFill="1" applyAlignment="1">
      <alignment vertical="center" wrapText="1"/>
    </xf>
    <xf numFmtId="0" fontId="13" fillId="2" borderId="0" xfId="7" applyFont="1" applyFill="1" applyAlignment="1">
      <alignment horizontal="center" vertical="center" wrapText="1"/>
    </xf>
    <xf numFmtId="0" fontId="13" fillId="2" borderId="0" xfId="7" applyFont="1" applyFill="1" applyAlignment="1">
      <alignment horizontal="center" vertical="center"/>
    </xf>
    <xf numFmtId="2" fontId="9" fillId="2" borderId="0" xfId="8" applyNumberFormat="1" applyFont="1" applyFill="1" applyAlignment="1">
      <alignment horizontal="center" vertical="center"/>
    </xf>
    <xf numFmtId="0" fontId="11" fillId="2" borderId="0" xfId="6" applyFont="1" applyFill="1" applyAlignment="1">
      <alignment vertical="center"/>
    </xf>
    <xf numFmtId="2" fontId="13" fillId="2" borderId="0" xfId="7" applyNumberFormat="1" applyFont="1" applyFill="1" applyAlignment="1">
      <alignment horizontal="center" vertical="center"/>
    </xf>
    <xf numFmtId="0" fontId="9" fillId="2" borderId="0" xfId="8" applyFont="1" applyFill="1" applyAlignment="1">
      <alignment horizontal="center" vertical="center" wrapText="1"/>
    </xf>
    <xf numFmtId="0" fontId="18" fillId="2" borderId="0" xfId="7" applyFont="1" applyFill="1" applyAlignment="1">
      <alignment vertical="center"/>
    </xf>
    <xf numFmtId="0" fontId="9" fillId="2" borderId="0" xfId="1" applyFont="1" applyFill="1" applyAlignment="1">
      <alignment vertical="center"/>
    </xf>
    <xf numFmtId="0" fontId="22" fillId="2" borderId="0" xfId="1" applyFont="1" applyFill="1" applyAlignment="1">
      <alignment horizontal="center" vertical="center"/>
    </xf>
    <xf numFmtId="0" fontId="10" fillId="2" borderId="0" xfId="1" applyFont="1" applyFill="1" applyAlignment="1">
      <alignment horizontal="center" vertical="center"/>
    </xf>
    <xf numFmtId="2" fontId="23" fillId="2" borderId="0" xfId="9" applyNumberFormat="1" applyFont="1" applyFill="1" applyAlignment="1">
      <alignment horizontal="center" vertical="center"/>
    </xf>
    <xf numFmtId="0" fontId="10" fillId="2" borderId="0" xfId="4" applyFont="1" applyFill="1" applyAlignment="1">
      <alignment horizontal="center" vertical="center"/>
    </xf>
    <xf numFmtId="1" fontId="10" fillId="2" borderId="0" xfId="4" applyNumberFormat="1" applyFont="1" applyFill="1" applyAlignment="1">
      <alignment horizontal="center" vertical="center"/>
    </xf>
    <xf numFmtId="0" fontId="30" fillId="2" borderId="0" xfId="1" applyFont="1" applyFill="1" applyAlignment="1">
      <alignment vertical="center"/>
    </xf>
    <xf numFmtId="0" fontId="12" fillId="2" borderId="0" xfId="4" applyFont="1" applyFill="1" applyAlignment="1">
      <alignment horizontal="left" vertical="center"/>
    </xf>
    <xf numFmtId="0" fontId="11" fillId="2" borderId="0" xfId="1" applyFont="1" applyFill="1" applyAlignment="1">
      <alignment horizontal="left" vertical="center"/>
    </xf>
    <xf numFmtId="2" fontId="24" fillId="2" borderId="0" xfId="3" applyNumberFormat="1" applyFont="1" applyFill="1" applyAlignment="1">
      <alignment horizontal="center" vertical="center"/>
    </xf>
    <xf numFmtId="0" fontId="31" fillId="2" borderId="0" xfId="1" applyFont="1" applyFill="1" applyAlignment="1">
      <alignment vertical="center"/>
    </xf>
    <xf numFmtId="0" fontId="9" fillId="2" borderId="0" xfId="1" applyFont="1" applyFill="1" applyAlignment="1">
      <alignment horizontal="center" vertical="center" wrapText="1"/>
    </xf>
  </cellXfs>
  <cellStyles count="10">
    <cellStyle name="Normal" xfId="0" builtinId="0"/>
    <cellStyle name="Normal 2 2 52 3 5 3 2" xfId="5" xr:uid="{6E27D61C-CBB0-46AC-BFBF-EED7C97F6B83}"/>
    <cellStyle name="Normal 2 2 53 2" xfId="8" xr:uid="{630B6E9E-2212-4251-A41C-2EEE26F01227}"/>
    <cellStyle name="Normal 2 2 54" xfId="9" xr:uid="{0BB013B6-5C9C-4F49-A349-5CB8B84C09CF}"/>
    <cellStyle name="Normal 2 3 10 4 2 3 4 2 2 2" xfId="3" xr:uid="{CC60E1A7-F393-4449-95DB-0CC40F435B6A}"/>
    <cellStyle name="Normal 2 53 3 5 3 2" xfId="6" xr:uid="{9E44B9C3-0CBF-4594-93AA-8A227383568D}"/>
    <cellStyle name="Normal 59 7" xfId="4" xr:uid="{40B9157F-D563-45A3-B7AB-FE7F458D80E7}"/>
    <cellStyle name="Normal 61 2" xfId="7" xr:uid="{C10FB666-69B5-490B-B860-176CC5C9EBEF}"/>
    <cellStyle name="Normal 86 2" xfId="2" xr:uid="{B485B272-F3E1-4D18-A1FA-F29022E7B511}"/>
    <cellStyle name="Normal 89 6 3 2 2 2" xfId="1" xr:uid="{A55F0CB1-9605-4E4E-ACFD-2F809F2B25C5}"/>
  </cellStyles>
  <dxfs count="660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N22_CPL_FE_02_Training%20Delivery%20Plan_v1.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HP8440P560M\AppData\Local\Microsoft\Windows\Temporary%20Internet%20Files\Content.Outlook\NZEOHYAL\Template_Fresher%20Management%20List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6.34.99\ho\5.%20Delivery\2018\1.%20Working%20in%20Process\1.%20Fresher\On-Going\HN_FR_JAVA_18_02\2.Plan&amp;Report\1.%20Course%20Plan\HN_FR_JAVA_18_02_Training%20Delivery%20Plan_v1.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5.%20Delivery\2018\1.%20Working%20in%20Process\1.%20Fresher\On-Going\HN_FR_JAVA_18_02\2.Plan&amp;Report\1.%20Course%20Plan\HN_FR_JAVA_18_02_Training%20Delivery%20Plan_v1.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6.34.99\ho\10.16.34.110\Wip\Classes\HCD_Fresher\FR-HN17\FR-HN17_Course%20Plan_v0%20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FR-HN19_Management%20List%20v.3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6.34.99\ho\Documents%20and%20Settings\huelt\Desktop\In.2013_Course%20Management_v0.2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6.34.99\ho\10.16.34.99\ho\Documents%20and%20Settings\huelt\Desktop\In.2013_Course%20Management_v0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Guideline"/>
      <sheetName val="Overall plan"/>
      <sheetName val="Budget Estimation &amp; Tracking"/>
      <sheetName val="Registration list"/>
      <sheetName val="Training Calendar"/>
      <sheetName val="Training Overview"/>
      <sheetName val="Trainer Effort &amp; Evaluation"/>
      <sheetName val="Event log"/>
      <sheetName val="Training Feedback"/>
      <sheetName val="Closure report"/>
      <sheetName val="Preparation"/>
      <sheetName val="Reference"/>
      <sheetName val="Record of changes"/>
    </sheetNames>
    <sheetDataSet>
      <sheetData sheetId="0"/>
      <sheetData sheetId="1"/>
      <sheetData sheetId="2">
        <row r="6">
          <cell r="C6" t="str">
            <v>HN22_CPL_FE_02</v>
          </cell>
        </row>
        <row r="12">
          <cell r="C12">
            <v>44809</v>
          </cell>
          <cell r="F12">
            <v>44897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AT1" t="str">
            <v>Ref.DayParam</v>
          </cell>
        </row>
        <row r="2">
          <cell r="AT2" t="str">
            <v>Training Day</v>
          </cell>
          <cell r="AU2" t="str">
            <v>Week</v>
          </cell>
          <cell r="AV2" t="str">
            <v>DoW</v>
          </cell>
          <cell r="AW2" t="str">
            <v>Training Date</v>
          </cell>
          <cell r="AX2" t="str">
            <v>Off-TRN?</v>
          </cell>
        </row>
        <row r="3">
          <cell r="G3" t="str">
            <v>Company</v>
          </cell>
          <cell r="J3" t="str">
            <v xml:space="preserve">Organizational overview &amp; culture </v>
          </cell>
          <cell r="M3" t="str">
            <v>English</v>
          </cell>
          <cell r="P3" t="str">
            <v>Online</v>
          </cell>
          <cell r="S3" t="str">
            <v>Class</v>
          </cell>
          <cell r="AB3" t="str">
            <v>Staff</v>
          </cell>
          <cell r="AE3" t="str">
            <v>Lecture</v>
          </cell>
          <cell r="AN3" t="str">
            <v>LDI_BizTrip</v>
          </cell>
          <cell r="AT3">
            <v>1</v>
          </cell>
          <cell r="AU3">
            <v>1</v>
          </cell>
          <cell r="AV3">
            <v>1</v>
          </cell>
          <cell r="AW3">
            <v>2</v>
          </cell>
          <cell r="AX3">
            <v>44809</v>
          </cell>
        </row>
        <row r="4">
          <cell r="G4" t="str">
            <v>Unit</v>
          </cell>
          <cell r="J4" t="str">
            <v>Company process</v>
          </cell>
          <cell r="M4" t="str">
            <v>Japanese</v>
          </cell>
          <cell r="P4" t="str">
            <v>Offline</v>
          </cell>
          <cell r="S4" t="str">
            <v>Seminar</v>
          </cell>
          <cell r="AB4" t="str">
            <v>Internal</v>
          </cell>
          <cell r="AE4" t="str">
            <v>Create/Update coursewares</v>
          </cell>
          <cell r="AN4" t="str">
            <v>LDI_Part-time</v>
          </cell>
          <cell r="AT4">
            <v>2</v>
          </cell>
          <cell r="AU4">
            <v>2</v>
          </cell>
          <cell r="AV4">
            <v>1</v>
          </cell>
          <cell r="AW4">
            <v>3</v>
          </cell>
          <cell r="AX4">
            <v>44810</v>
          </cell>
        </row>
        <row r="5">
          <cell r="G5" t="str">
            <v>Outside</v>
          </cell>
          <cell r="J5" t="str">
            <v>Standard process</v>
          </cell>
          <cell r="M5" t="str">
            <v>German</v>
          </cell>
          <cell r="P5" t="str">
            <v>Blended</v>
          </cell>
          <cell r="S5" t="str">
            <v>Exam</v>
          </cell>
          <cell r="AB5" t="str">
            <v>External</v>
          </cell>
          <cell r="AE5" t="str">
            <v>Review course wares</v>
          </cell>
          <cell r="AN5" t="str">
            <v>LDI_Training_Logistic</v>
          </cell>
          <cell r="AT5">
            <v>3</v>
          </cell>
          <cell r="AU5">
            <v>3</v>
          </cell>
          <cell r="AV5">
            <v>1</v>
          </cell>
          <cell r="AW5">
            <v>4</v>
          </cell>
          <cell r="AX5">
            <v>44811</v>
          </cell>
        </row>
        <row r="6">
          <cell r="J6" t="str">
            <v>IT Technical</v>
          </cell>
          <cell r="M6" t="str">
            <v>Java</v>
          </cell>
          <cell r="S6" t="str">
            <v>Contest</v>
          </cell>
          <cell r="AE6" t="str">
            <v>Mark</v>
          </cell>
          <cell r="AN6" t="str">
            <v>LDI_Training_Award</v>
          </cell>
          <cell r="AT6">
            <v>4</v>
          </cell>
          <cell r="AU6">
            <v>4</v>
          </cell>
          <cell r="AV6">
            <v>1</v>
          </cell>
          <cell r="AW6">
            <v>5</v>
          </cell>
          <cell r="AX6">
            <v>44812</v>
          </cell>
        </row>
        <row r="7">
          <cell r="J7" t="str">
            <v>Non-IT Technical</v>
          </cell>
          <cell r="M7" t="str">
            <v>.NET</v>
          </cell>
          <cell r="S7" t="str">
            <v>Certificate</v>
          </cell>
          <cell r="AE7" t="str">
            <v>Support/Guide</v>
          </cell>
          <cell r="AN7" t="str">
            <v>LDI_Internal_Orientation</v>
          </cell>
          <cell r="AT7">
            <v>5</v>
          </cell>
          <cell r="AU7">
            <v>5</v>
          </cell>
          <cell r="AV7">
            <v>1</v>
          </cell>
          <cell r="AW7">
            <v>6</v>
          </cell>
          <cell r="AX7">
            <v>44813</v>
          </cell>
        </row>
        <row r="8">
          <cell r="J8" t="str">
            <v>Foreign language</v>
          </cell>
          <cell r="M8" t="str">
            <v>C/C++</v>
          </cell>
          <cell r="S8" t="str">
            <v>Club</v>
          </cell>
          <cell r="AE8" t="str">
            <v>Interview</v>
          </cell>
          <cell r="AN8" t="str">
            <v>LDI_Internal_FS process</v>
          </cell>
          <cell r="AT8">
            <v>5</v>
          </cell>
          <cell r="AU8" t="str">
            <v/>
          </cell>
          <cell r="AV8">
            <v>1</v>
          </cell>
          <cell r="AW8">
            <v>7</v>
          </cell>
          <cell r="AX8">
            <v>44814</v>
          </cell>
        </row>
        <row r="9">
          <cell r="J9" t="str">
            <v>Softskill</v>
          </cell>
          <cell r="M9" t="str">
            <v>Embedded</v>
          </cell>
          <cell r="S9" t="str">
            <v>OJT</v>
          </cell>
          <cell r="AN9" t="str">
            <v>LDI_Internal_Lang_EN_Course</v>
          </cell>
          <cell r="AT9">
            <v>5</v>
          </cell>
          <cell r="AU9" t="str">
            <v/>
          </cell>
          <cell r="AV9">
            <v>1</v>
          </cell>
          <cell r="AW9">
            <v>1</v>
          </cell>
          <cell r="AX9">
            <v>44815</v>
          </cell>
        </row>
        <row r="10">
          <cell r="J10" t="str">
            <v>Management</v>
          </cell>
          <cell r="M10" t="str">
            <v>iOS</v>
          </cell>
          <cell r="AN10" t="str">
            <v>LDI_Internal_Lang_EN_Event</v>
          </cell>
          <cell r="AT10">
            <v>6</v>
          </cell>
          <cell r="AU10">
            <v>6</v>
          </cell>
          <cell r="AV10">
            <v>2</v>
          </cell>
          <cell r="AW10">
            <v>2</v>
          </cell>
          <cell r="AX10">
            <v>44816</v>
          </cell>
        </row>
        <row r="11">
          <cell r="M11" t="str">
            <v>Android</v>
          </cell>
          <cell r="AN11" t="str">
            <v>LDI_Internal_Lang_EN_Certificate</v>
          </cell>
          <cell r="AT11">
            <v>7</v>
          </cell>
          <cell r="AU11">
            <v>7</v>
          </cell>
          <cell r="AV11">
            <v>2</v>
          </cell>
          <cell r="AW11">
            <v>3</v>
          </cell>
          <cell r="AX11">
            <v>44817</v>
          </cell>
        </row>
        <row r="12">
          <cell r="M12" t="str">
            <v>Test</v>
          </cell>
          <cell r="AN12" t="str">
            <v>LDI_Internal_Lang_JP_Course</v>
          </cell>
          <cell r="AT12">
            <v>8</v>
          </cell>
          <cell r="AU12">
            <v>8</v>
          </cell>
          <cell r="AV12">
            <v>2</v>
          </cell>
          <cell r="AW12">
            <v>4</v>
          </cell>
          <cell r="AX12">
            <v>44818</v>
          </cell>
        </row>
        <row r="13">
          <cell r="M13" t="str">
            <v>Others</v>
          </cell>
          <cell r="AN13" t="str">
            <v>LDI_Internal_Lang_JP_Event</v>
          </cell>
          <cell r="AT13">
            <v>9</v>
          </cell>
          <cell r="AU13">
            <v>9</v>
          </cell>
          <cell r="AV13">
            <v>2</v>
          </cell>
          <cell r="AW13">
            <v>5</v>
          </cell>
          <cell r="AX13">
            <v>44819</v>
          </cell>
        </row>
        <row r="14">
          <cell r="AN14" t="str">
            <v>LDI_Internal_Lang_JP_Certificate</v>
          </cell>
          <cell r="AT14">
            <v>10</v>
          </cell>
          <cell r="AU14">
            <v>10</v>
          </cell>
          <cell r="AV14">
            <v>2</v>
          </cell>
          <cell r="AW14">
            <v>6</v>
          </cell>
          <cell r="AX14">
            <v>44820</v>
          </cell>
        </row>
        <row r="15">
          <cell r="AN15" t="str">
            <v>LDI_Internal_Lang_Other_Course</v>
          </cell>
          <cell r="AT15">
            <v>10</v>
          </cell>
          <cell r="AU15" t="str">
            <v/>
          </cell>
          <cell r="AV15">
            <v>2</v>
          </cell>
          <cell r="AW15">
            <v>7</v>
          </cell>
          <cell r="AX15">
            <v>44821</v>
          </cell>
        </row>
        <row r="16">
          <cell r="AN16" t="str">
            <v>LDI_Internal_Lang_Other_Event</v>
          </cell>
          <cell r="AT16">
            <v>10</v>
          </cell>
          <cell r="AU16" t="str">
            <v/>
          </cell>
          <cell r="AV16">
            <v>2</v>
          </cell>
          <cell r="AW16">
            <v>1</v>
          </cell>
          <cell r="AX16">
            <v>44822</v>
          </cell>
        </row>
        <row r="17">
          <cell r="AN17" t="str">
            <v>LDI_Internal_Lang_Other_Certificate</v>
          </cell>
          <cell r="AT17">
            <v>11</v>
          </cell>
          <cell r="AU17">
            <v>11</v>
          </cell>
          <cell r="AV17">
            <v>3</v>
          </cell>
          <cell r="AW17">
            <v>2</v>
          </cell>
          <cell r="AX17">
            <v>44823</v>
          </cell>
        </row>
        <row r="18">
          <cell r="AN18" t="str">
            <v>LDI_Internal_Management_Course</v>
          </cell>
          <cell r="AT18">
            <v>12</v>
          </cell>
          <cell r="AU18">
            <v>12</v>
          </cell>
          <cell r="AV18">
            <v>3</v>
          </cell>
          <cell r="AW18">
            <v>3</v>
          </cell>
          <cell r="AX18">
            <v>44824</v>
          </cell>
        </row>
        <row r="19">
          <cell r="AN19" t="str">
            <v>LDI_Internal_Management_Event</v>
          </cell>
          <cell r="AT19">
            <v>13</v>
          </cell>
          <cell r="AU19">
            <v>13</v>
          </cell>
          <cell r="AV19">
            <v>3</v>
          </cell>
          <cell r="AW19">
            <v>4</v>
          </cell>
          <cell r="AX19">
            <v>44825</v>
          </cell>
        </row>
        <row r="20">
          <cell r="AN20" t="str">
            <v>LDI_Internal_Management_Certificate</v>
          </cell>
          <cell r="AT20">
            <v>14</v>
          </cell>
          <cell r="AU20">
            <v>14</v>
          </cell>
          <cell r="AV20">
            <v>3</v>
          </cell>
          <cell r="AW20">
            <v>5</v>
          </cell>
          <cell r="AX20">
            <v>44826</v>
          </cell>
        </row>
        <row r="21">
          <cell r="AN21" t="str">
            <v>LDI_Internal_Process_Course</v>
          </cell>
          <cell r="AT21">
            <v>15</v>
          </cell>
          <cell r="AU21">
            <v>15</v>
          </cell>
          <cell r="AV21">
            <v>3</v>
          </cell>
          <cell r="AW21">
            <v>6</v>
          </cell>
          <cell r="AX21">
            <v>44827</v>
          </cell>
        </row>
        <row r="22">
          <cell r="AN22" t="str">
            <v>LDI_Internal_Process_Event</v>
          </cell>
          <cell r="AT22">
            <v>15</v>
          </cell>
          <cell r="AU22" t="str">
            <v/>
          </cell>
          <cell r="AV22">
            <v>3</v>
          </cell>
          <cell r="AW22">
            <v>7</v>
          </cell>
          <cell r="AX22">
            <v>44828</v>
          </cell>
        </row>
        <row r="23">
          <cell r="AN23" t="str">
            <v>LDI_Internal_Process_Certificate</v>
          </cell>
          <cell r="AT23">
            <v>15</v>
          </cell>
          <cell r="AU23" t="str">
            <v/>
          </cell>
          <cell r="AV23">
            <v>3</v>
          </cell>
          <cell r="AW23">
            <v>1</v>
          </cell>
          <cell r="AX23">
            <v>44829</v>
          </cell>
        </row>
        <row r="24">
          <cell r="AN24" t="str">
            <v>LDI_Internal_Softskill_Course</v>
          </cell>
          <cell r="AT24">
            <v>16</v>
          </cell>
          <cell r="AU24">
            <v>16</v>
          </cell>
          <cell r="AV24">
            <v>4</v>
          </cell>
          <cell r="AW24">
            <v>2</v>
          </cell>
          <cell r="AX24">
            <v>44830</v>
          </cell>
        </row>
        <row r="25">
          <cell r="AN25" t="str">
            <v>LDI_Internal_Softskill_Event</v>
          </cell>
          <cell r="AT25">
            <v>17</v>
          </cell>
          <cell r="AU25">
            <v>17</v>
          </cell>
          <cell r="AV25">
            <v>4</v>
          </cell>
          <cell r="AW25">
            <v>3</v>
          </cell>
          <cell r="AX25">
            <v>44831</v>
          </cell>
        </row>
        <row r="26">
          <cell r="AN26" t="str">
            <v>LDI_Internal_Softskill_Certificate</v>
          </cell>
          <cell r="AT26">
            <v>18</v>
          </cell>
          <cell r="AU26">
            <v>18</v>
          </cell>
          <cell r="AV26">
            <v>4</v>
          </cell>
          <cell r="AW26">
            <v>4</v>
          </cell>
          <cell r="AX26">
            <v>44832</v>
          </cell>
        </row>
        <row r="27">
          <cell r="AN27" t="str">
            <v>LDI_Internal_ITTech_Course</v>
          </cell>
          <cell r="AT27">
            <v>19</v>
          </cell>
          <cell r="AU27">
            <v>19</v>
          </cell>
          <cell r="AV27">
            <v>4</v>
          </cell>
          <cell r="AW27">
            <v>5</v>
          </cell>
          <cell r="AX27">
            <v>44833</v>
          </cell>
        </row>
        <row r="28">
          <cell r="AN28" t="str">
            <v>LDI_Internal_ITTech_Event</v>
          </cell>
          <cell r="AT28">
            <v>20</v>
          </cell>
          <cell r="AU28">
            <v>20</v>
          </cell>
          <cell r="AV28">
            <v>4</v>
          </cell>
          <cell r="AW28">
            <v>6</v>
          </cell>
          <cell r="AX28">
            <v>44834</v>
          </cell>
        </row>
        <row r="29">
          <cell r="AN29" t="str">
            <v>LDI_Internal_ITTech_Certificate</v>
          </cell>
          <cell r="AT29">
            <v>20</v>
          </cell>
          <cell r="AU29" t="str">
            <v/>
          </cell>
          <cell r="AV29">
            <v>4</v>
          </cell>
          <cell r="AW29">
            <v>7</v>
          </cell>
          <cell r="AX29">
            <v>44835</v>
          </cell>
        </row>
        <row r="30">
          <cell r="AN30" t="str">
            <v>LDI_Internal_NonITTech_Course</v>
          </cell>
          <cell r="AT30">
            <v>20</v>
          </cell>
          <cell r="AU30" t="str">
            <v/>
          </cell>
          <cell r="AV30">
            <v>4</v>
          </cell>
          <cell r="AW30">
            <v>1</v>
          </cell>
          <cell r="AX30">
            <v>44836</v>
          </cell>
        </row>
        <row r="31">
          <cell r="AN31" t="str">
            <v>LDI_Internal_NonITTech_Event</v>
          </cell>
          <cell r="AT31">
            <v>21</v>
          </cell>
          <cell r="AU31">
            <v>21</v>
          </cell>
          <cell r="AV31">
            <v>5</v>
          </cell>
          <cell r="AW31">
            <v>2</v>
          </cell>
          <cell r="AX31">
            <v>44837</v>
          </cell>
        </row>
        <row r="32">
          <cell r="AN32" t="str">
            <v>LDI_Internal_NonITTech_Certificate</v>
          </cell>
          <cell r="AT32">
            <v>22</v>
          </cell>
          <cell r="AU32">
            <v>22</v>
          </cell>
          <cell r="AV32">
            <v>5</v>
          </cell>
          <cell r="AW32">
            <v>3</v>
          </cell>
          <cell r="AX32">
            <v>44838</v>
          </cell>
        </row>
        <row r="33">
          <cell r="AN33" t="str">
            <v>LDI_Capability_Content</v>
          </cell>
          <cell r="AT33">
            <v>23</v>
          </cell>
          <cell r="AU33">
            <v>23</v>
          </cell>
          <cell r="AV33">
            <v>5</v>
          </cell>
          <cell r="AW33">
            <v>4</v>
          </cell>
          <cell r="AX33">
            <v>44839</v>
          </cell>
        </row>
        <row r="34">
          <cell r="AN34" t="str">
            <v>LDI_Capability_Trainer</v>
          </cell>
          <cell r="AT34">
            <v>23</v>
          </cell>
          <cell r="AU34" t="str">
            <v/>
          </cell>
          <cell r="AV34">
            <v>5</v>
          </cell>
          <cell r="AW34">
            <v>5</v>
          </cell>
          <cell r="AX34">
            <v>44840</v>
          </cell>
        </row>
        <row r="35">
          <cell r="AN35" t="str">
            <v>LDI_Capability_Platform</v>
          </cell>
          <cell r="AT35">
            <v>23</v>
          </cell>
          <cell r="AU35" t="str">
            <v/>
          </cell>
          <cell r="AV35">
            <v>5</v>
          </cell>
          <cell r="AW35">
            <v>6</v>
          </cell>
          <cell r="AX35">
            <v>44841</v>
          </cell>
        </row>
        <row r="36">
          <cell r="AN36" t="str">
            <v>10K_InBrSe_Training</v>
          </cell>
          <cell r="AT36">
            <v>23</v>
          </cell>
          <cell r="AU36" t="str">
            <v/>
          </cell>
          <cell r="AV36">
            <v>5</v>
          </cell>
          <cell r="AW36">
            <v>7</v>
          </cell>
          <cell r="AX36">
            <v>44842</v>
          </cell>
        </row>
        <row r="37">
          <cell r="AN37" t="str">
            <v>10K_InBrSe_Salary</v>
          </cell>
          <cell r="AT37">
            <v>23</v>
          </cell>
          <cell r="AU37" t="str">
            <v/>
          </cell>
          <cell r="AV37">
            <v>5</v>
          </cell>
          <cell r="AW37">
            <v>1</v>
          </cell>
          <cell r="AX37">
            <v>44843</v>
          </cell>
        </row>
        <row r="38">
          <cell r="AN38" t="str">
            <v>FA_Content_Tool</v>
          </cell>
          <cell r="AT38">
            <v>24</v>
          </cell>
          <cell r="AU38">
            <v>24</v>
          </cell>
          <cell r="AV38">
            <v>6</v>
          </cell>
          <cell r="AW38">
            <v>2</v>
          </cell>
          <cell r="AX38">
            <v>44844</v>
          </cell>
        </row>
        <row r="39">
          <cell r="AN39" t="str">
            <v>FA_Trainee_Allowance</v>
          </cell>
          <cell r="AT39">
            <v>25</v>
          </cell>
          <cell r="AU39">
            <v>25</v>
          </cell>
          <cell r="AV39">
            <v>6</v>
          </cell>
          <cell r="AW39">
            <v>3</v>
          </cell>
          <cell r="AX39">
            <v>44845</v>
          </cell>
        </row>
        <row r="40">
          <cell r="AN40" t="str">
            <v>FA_Trainee_Activity</v>
          </cell>
          <cell r="AT40">
            <v>26</v>
          </cell>
          <cell r="AU40">
            <v>26</v>
          </cell>
          <cell r="AV40">
            <v>6</v>
          </cell>
          <cell r="AW40">
            <v>4</v>
          </cell>
          <cell r="AX40">
            <v>44846</v>
          </cell>
        </row>
        <row r="41">
          <cell r="AN41" t="str">
            <v>FA_Trainer_Fee</v>
          </cell>
          <cell r="AT41">
            <v>27</v>
          </cell>
          <cell r="AU41">
            <v>27</v>
          </cell>
          <cell r="AV41">
            <v>6</v>
          </cell>
          <cell r="AW41">
            <v>5</v>
          </cell>
          <cell r="AX41">
            <v>44847</v>
          </cell>
        </row>
        <row r="42">
          <cell r="AN42" t="str">
            <v>FA_Intern_Trainer_Fee</v>
          </cell>
          <cell r="AT42">
            <v>28</v>
          </cell>
          <cell r="AU42">
            <v>28</v>
          </cell>
          <cell r="AV42">
            <v>6</v>
          </cell>
          <cell r="AW42">
            <v>6</v>
          </cell>
          <cell r="AX42">
            <v>44848</v>
          </cell>
        </row>
        <row r="43">
          <cell r="AN43" t="str">
            <v>FA_Intern_Trainee_Allowance</v>
          </cell>
          <cell r="AT43">
            <v>28</v>
          </cell>
          <cell r="AU43" t="str">
            <v/>
          </cell>
          <cell r="AV43">
            <v>6</v>
          </cell>
          <cell r="AW43">
            <v>7</v>
          </cell>
          <cell r="AX43">
            <v>44849</v>
          </cell>
        </row>
        <row r="44">
          <cell r="AN44" t="str">
            <v>FA_Intern_Activity</v>
          </cell>
          <cell r="AT44">
            <v>28</v>
          </cell>
          <cell r="AU44" t="str">
            <v/>
          </cell>
          <cell r="AV44">
            <v>6</v>
          </cell>
          <cell r="AW44">
            <v>1</v>
          </cell>
          <cell r="AX44">
            <v>44850</v>
          </cell>
        </row>
        <row r="45">
          <cell r="AN45" t="str">
            <v>FA_Logistic</v>
          </cell>
          <cell r="AT45">
            <v>29</v>
          </cell>
          <cell r="AU45">
            <v>29</v>
          </cell>
          <cell r="AV45">
            <v>7</v>
          </cell>
          <cell r="AW45">
            <v>2</v>
          </cell>
          <cell r="AX45">
            <v>44851</v>
          </cell>
        </row>
        <row r="46">
          <cell r="AN46" t="str">
            <v>FA_Part-time</v>
          </cell>
          <cell r="AT46">
            <v>30</v>
          </cell>
          <cell r="AU46">
            <v>30</v>
          </cell>
          <cell r="AV46">
            <v>7</v>
          </cell>
          <cell r="AW46">
            <v>3</v>
          </cell>
          <cell r="AX46">
            <v>44852</v>
          </cell>
        </row>
        <row r="47">
          <cell r="AN47" t="str">
            <v>FA_Others</v>
          </cell>
          <cell r="AT47">
            <v>31</v>
          </cell>
          <cell r="AU47">
            <v>31</v>
          </cell>
          <cell r="AV47">
            <v>7</v>
          </cell>
          <cell r="AW47">
            <v>4</v>
          </cell>
          <cell r="AX47">
            <v>44853</v>
          </cell>
        </row>
        <row r="48">
          <cell r="AN48" t="str">
            <v>FA_Biztrip</v>
          </cell>
          <cell r="AT48">
            <v>32</v>
          </cell>
          <cell r="AU48">
            <v>32</v>
          </cell>
          <cell r="AV48">
            <v>7</v>
          </cell>
          <cell r="AW48">
            <v>5</v>
          </cell>
          <cell r="AX48">
            <v>44854</v>
          </cell>
        </row>
        <row r="49">
          <cell r="AN49" t="str">
            <v>FA_FQN_Trainee_Allowance</v>
          </cell>
          <cell r="AT49">
            <v>33</v>
          </cell>
          <cell r="AU49">
            <v>33</v>
          </cell>
          <cell r="AV49">
            <v>7</v>
          </cell>
          <cell r="AW49">
            <v>6</v>
          </cell>
          <cell r="AX49">
            <v>44855</v>
          </cell>
        </row>
        <row r="50">
          <cell r="AN50" t="str">
            <v>FA_FQN_Trainee_Activity</v>
          </cell>
          <cell r="AT50">
            <v>33</v>
          </cell>
          <cell r="AU50" t="str">
            <v/>
          </cell>
          <cell r="AV50">
            <v>7</v>
          </cell>
          <cell r="AW50">
            <v>7</v>
          </cell>
          <cell r="AX50">
            <v>44856</v>
          </cell>
        </row>
        <row r="51">
          <cell r="AN51" t="str">
            <v>FA_FQN_Trainer_Fee</v>
          </cell>
          <cell r="AT51">
            <v>33</v>
          </cell>
          <cell r="AU51" t="str">
            <v/>
          </cell>
          <cell r="AV51">
            <v>7</v>
          </cell>
          <cell r="AW51">
            <v>1</v>
          </cell>
          <cell r="AX51">
            <v>44857</v>
          </cell>
        </row>
        <row r="52">
          <cell r="AN52" t="str">
            <v>FA_FQN_REC</v>
          </cell>
          <cell r="AT52">
            <v>34</v>
          </cell>
          <cell r="AU52">
            <v>34</v>
          </cell>
          <cell r="AV52">
            <v>8</v>
          </cell>
          <cell r="AW52">
            <v>2</v>
          </cell>
          <cell r="AX52">
            <v>44858</v>
          </cell>
        </row>
        <row r="53">
          <cell r="AT53">
            <v>35</v>
          </cell>
          <cell r="AU53">
            <v>35</v>
          </cell>
          <cell r="AV53">
            <v>8</v>
          </cell>
          <cell r="AW53">
            <v>3</v>
          </cell>
          <cell r="AX53">
            <v>44859</v>
          </cell>
        </row>
        <row r="54">
          <cell r="AT54">
            <v>36</v>
          </cell>
          <cell r="AU54">
            <v>36</v>
          </cell>
          <cell r="AV54">
            <v>8</v>
          </cell>
          <cell r="AW54">
            <v>4</v>
          </cell>
          <cell r="AX54">
            <v>44860</v>
          </cell>
        </row>
        <row r="55">
          <cell r="AT55">
            <v>37</v>
          </cell>
          <cell r="AU55">
            <v>37</v>
          </cell>
          <cell r="AV55">
            <v>8</v>
          </cell>
          <cell r="AW55">
            <v>5</v>
          </cell>
          <cell r="AX55">
            <v>44861</v>
          </cell>
        </row>
        <row r="56">
          <cell r="AT56">
            <v>38</v>
          </cell>
          <cell r="AU56">
            <v>38</v>
          </cell>
          <cell r="AV56">
            <v>8</v>
          </cell>
          <cell r="AW56">
            <v>6</v>
          </cell>
          <cell r="AX56">
            <v>44862</v>
          </cell>
        </row>
        <row r="57">
          <cell r="AT57">
            <v>38</v>
          </cell>
          <cell r="AU57" t="str">
            <v/>
          </cell>
          <cell r="AV57">
            <v>8</v>
          </cell>
          <cell r="AW57">
            <v>7</v>
          </cell>
          <cell r="AX57">
            <v>44863</v>
          </cell>
        </row>
        <row r="58">
          <cell r="AT58">
            <v>38</v>
          </cell>
          <cell r="AU58" t="str">
            <v/>
          </cell>
          <cell r="AV58">
            <v>8</v>
          </cell>
          <cell r="AW58">
            <v>1</v>
          </cell>
          <cell r="AX58">
            <v>44864</v>
          </cell>
        </row>
        <row r="59">
          <cell r="AT59">
            <v>39</v>
          </cell>
          <cell r="AU59">
            <v>39</v>
          </cell>
          <cell r="AV59">
            <v>9</v>
          </cell>
          <cell r="AW59">
            <v>2</v>
          </cell>
          <cell r="AX59">
            <v>44865</v>
          </cell>
        </row>
        <row r="60">
          <cell r="AT60">
            <v>40</v>
          </cell>
          <cell r="AU60">
            <v>40</v>
          </cell>
          <cell r="AV60">
            <v>9</v>
          </cell>
          <cell r="AW60">
            <v>3</v>
          </cell>
          <cell r="AX60">
            <v>44866</v>
          </cell>
        </row>
        <row r="61">
          <cell r="AT61">
            <v>41</v>
          </cell>
          <cell r="AU61">
            <v>41</v>
          </cell>
          <cell r="AV61">
            <v>9</v>
          </cell>
          <cell r="AW61">
            <v>4</v>
          </cell>
          <cell r="AX61">
            <v>44867</v>
          </cell>
        </row>
        <row r="62">
          <cell r="AT62">
            <v>42</v>
          </cell>
          <cell r="AU62">
            <v>42</v>
          </cell>
          <cell r="AV62">
            <v>9</v>
          </cell>
          <cell r="AW62">
            <v>5</v>
          </cell>
          <cell r="AX62">
            <v>44868</v>
          </cell>
        </row>
        <row r="63">
          <cell r="AT63">
            <v>43</v>
          </cell>
          <cell r="AU63">
            <v>43</v>
          </cell>
          <cell r="AV63">
            <v>9</v>
          </cell>
          <cell r="AW63">
            <v>6</v>
          </cell>
          <cell r="AX63">
            <v>44869</v>
          </cell>
        </row>
        <row r="64">
          <cell r="AT64">
            <v>43</v>
          </cell>
          <cell r="AU64" t="str">
            <v/>
          </cell>
          <cell r="AV64">
            <v>9</v>
          </cell>
          <cell r="AW64">
            <v>7</v>
          </cell>
          <cell r="AX64">
            <v>44870</v>
          </cell>
        </row>
        <row r="65">
          <cell r="AT65">
            <v>43</v>
          </cell>
          <cell r="AU65" t="str">
            <v/>
          </cell>
          <cell r="AV65">
            <v>9</v>
          </cell>
          <cell r="AW65">
            <v>1</v>
          </cell>
          <cell r="AX65">
            <v>44871</v>
          </cell>
        </row>
        <row r="66">
          <cell r="AT66">
            <v>44</v>
          </cell>
          <cell r="AU66">
            <v>44</v>
          </cell>
          <cell r="AV66">
            <v>10</v>
          </cell>
          <cell r="AW66">
            <v>2</v>
          </cell>
          <cell r="AX66">
            <v>44872</v>
          </cell>
        </row>
        <row r="67">
          <cell r="AT67">
            <v>45</v>
          </cell>
          <cell r="AU67">
            <v>45</v>
          </cell>
          <cell r="AV67">
            <v>10</v>
          </cell>
          <cell r="AW67">
            <v>3</v>
          </cell>
          <cell r="AX67">
            <v>44873</v>
          </cell>
        </row>
        <row r="68">
          <cell r="AT68">
            <v>46</v>
          </cell>
          <cell r="AU68">
            <v>46</v>
          </cell>
          <cell r="AV68">
            <v>10</v>
          </cell>
          <cell r="AW68">
            <v>4</v>
          </cell>
          <cell r="AX68">
            <v>44874</v>
          </cell>
        </row>
        <row r="69">
          <cell r="AT69">
            <v>47</v>
          </cell>
          <cell r="AU69">
            <v>47</v>
          </cell>
          <cell r="AV69">
            <v>10</v>
          </cell>
          <cell r="AW69">
            <v>5</v>
          </cell>
          <cell r="AX69">
            <v>44875</v>
          </cell>
        </row>
        <row r="70">
          <cell r="AT70">
            <v>48</v>
          </cell>
          <cell r="AU70">
            <v>48</v>
          </cell>
          <cell r="AV70">
            <v>10</v>
          </cell>
          <cell r="AW70">
            <v>6</v>
          </cell>
          <cell r="AX70">
            <v>44876</v>
          </cell>
        </row>
        <row r="71">
          <cell r="AT71">
            <v>48</v>
          </cell>
          <cell r="AU71" t="str">
            <v/>
          </cell>
          <cell r="AV71">
            <v>10</v>
          </cell>
          <cell r="AW71">
            <v>7</v>
          </cell>
          <cell r="AX71">
            <v>44877</v>
          </cell>
        </row>
        <row r="72">
          <cell r="AT72">
            <v>48</v>
          </cell>
          <cell r="AU72" t="str">
            <v/>
          </cell>
          <cell r="AV72">
            <v>10</v>
          </cell>
          <cell r="AW72">
            <v>1</v>
          </cell>
          <cell r="AX72">
            <v>44878</v>
          </cell>
        </row>
        <row r="73">
          <cell r="AT73">
            <v>49</v>
          </cell>
          <cell r="AU73">
            <v>49</v>
          </cell>
          <cell r="AV73">
            <v>11</v>
          </cell>
          <cell r="AW73">
            <v>2</v>
          </cell>
          <cell r="AX73">
            <v>44879</v>
          </cell>
        </row>
        <row r="74">
          <cell r="AT74">
            <v>50</v>
          </cell>
          <cell r="AU74">
            <v>50</v>
          </cell>
          <cell r="AV74">
            <v>11</v>
          </cell>
          <cell r="AW74">
            <v>3</v>
          </cell>
          <cell r="AX74">
            <v>44880</v>
          </cell>
        </row>
        <row r="75">
          <cell r="AT75">
            <v>51</v>
          </cell>
          <cell r="AU75">
            <v>51</v>
          </cell>
          <cell r="AV75">
            <v>11</v>
          </cell>
          <cell r="AW75">
            <v>4</v>
          </cell>
          <cell r="AX75">
            <v>44881</v>
          </cell>
        </row>
        <row r="76">
          <cell r="AT76">
            <v>52</v>
          </cell>
          <cell r="AU76">
            <v>52</v>
          </cell>
          <cell r="AV76">
            <v>11</v>
          </cell>
          <cell r="AW76">
            <v>5</v>
          </cell>
          <cell r="AX76">
            <v>44882</v>
          </cell>
        </row>
        <row r="77">
          <cell r="AT77">
            <v>53</v>
          </cell>
          <cell r="AU77">
            <v>53</v>
          </cell>
          <cell r="AV77">
            <v>11</v>
          </cell>
          <cell r="AW77">
            <v>6</v>
          </cell>
          <cell r="AX77">
            <v>44883</v>
          </cell>
        </row>
        <row r="78">
          <cell r="AT78">
            <v>53</v>
          </cell>
          <cell r="AU78" t="str">
            <v/>
          </cell>
          <cell r="AV78">
            <v>11</v>
          </cell>
          <cell r="AW78">
            <v>7</v>
          </cell>
          <cell r="AX78">
            <v>44884</v>
          </cell>
        </row>
        <row r="79">
          <cell r="AT79">
            <v>53</v>
          </cell>
          <cell r="AU79" t="str">
            <v/>
          </cell>
          <cell r="AV79">
            <v>11</v>
          </cell>
          <cell r="AW79">
            <v>1</v>
          </cell>
          <cell r="AX79">
            <v>44885</v>
          </cell>
        </row>
        <row r="80">
          <cell r="AT80">
            <v>54</v>
          </cell>
          <cell r="AU80">
            <v>54</v>
          </cell>
          <cell r="AV80">
            <v>12</v>
          </cell>
          <cell r="AW80">
            <v>2</v>
          </cell>
          <cell r="AX80">
            <v>44886</v>
          </cell>
        </row>
        <row r="81">
          <cell r="AT81">
            <v>55</v>
          </cell>
          <cell r="AU81">
            <v>55</v>
          </cell>
          <cell r="AV81">
            <v>12</v>
          </cell>
          <cell r="AW81">
            <v>3</v>
          </cell>
          <cell r="AX81">
            <v>44887</v>
          </cell>
        </row>
        <row r="82">
          <cell r="AT82">
            <v>56</v>
          </cell>
          <cell r="AU82">
            <v>56</v>
          </cell>
          <cell r="AV82">
            <v>12</v>
          </cell>
          <cell r="AW82">
            <v>4</v>
          </cell>
          <cell r="AX82">
            <v>44888</v>
          </cell>
        </row>
        <row r="83">
          <cell r="AT83">
            <v>57</v>
          </cell>
          <cell r="AU83">
            <v>57</v>
          </cell>
          <cell r="AV83">
            <v>12</v>
          </cell>
          <cell r="AW83">
            <v>5</v>
          </cell>
          <cell r="AX83">
            <v>44889</v>
          </cell>
        </row>
        <row r="84">
          <cell r="AT84">
            <v>58</v>
          </cell>
          <cell r="AU84">
            <v>58</v>
          </cell>
          <cell r="AV84">
            <v>12</v>
          </cell>
          <cell r="AW84">
            <v>6</v>
          </cell>
          <cell r="AX84">
            <v>44890</v>
          </cell>
        </row>
        <row r="85">
          <cell r="AT85">
            <v>58</v>
          </cell>
          <cell r="AU85" t="str">
            <v/>
          </cell>
          <cell r="AV85">
            <v>12</v>
          </cell>
          <cell r="AW85">
            <v>7</v>
          </cell>
          <cell r="AX85">
            <v>44891</v>
          </cell>
        </row>
        <row r="86">
          <cell r="AT86">
            <v>58</v>
          </cell>
          <cell r="AU86" t="str">
            <v/>
          </cell>
          <cell r="AV86">
            <v>12</v>
          </cell>
          <cell r="AW86">
            <v>1</v>
          </cell>
          <cell r="AX86">
            <v>44892</v>
          </cell>
        </row>
        <row r="87">
          <cell r="AT87">
            <v>59</v>
          </cell>
          <cell r="AU87">
            <v>59</v>
          </cell>
          <cell r="AV87">
            <v>13</v>
          </cell>
          <cell r="AW87">
            <v>2</v>
          </cell>
          <cell r="AX87">
            <v>44893</v>
          </cell>
        </row>
        <row r="88">
          <cell r="AT88">
            <v>60</v>
          </cell>
          <cell r="AU88">
            <v>60</v>
          </cell>
          <cell r="AV88">
            <v>13</v>
          </cell>
          <cell r="AW88">
            <v>3</v>
          </cell>
          <cell r="AX88">
            <v>44894</v>
          </cell>
        </row>
        <row r="89">
          <cell r="AT89">
            <v>61</v>
          </cell>
          <cell r="AU89">
            <v>61</v>
          </cell>
          <cell r="AV89">
            <v>13</v>
          </cell>
          <cell r="AW89">
            <v>4</v>
          </cell>
          <cell r="AX89">
            <v>44895</v>
          </cell>
        </row>
        <row r="90">
          <cell r="AT90">
            <v>62</v>
          </cell>
          <cell r="AU90">
            <v>62</v>
          </cell>
          <cell r="AV90">
            <v>13</v>
          </cell>
          <cell r="AW90">
            <v>5</v>
          </cell>
          <cell r="AX90">
            <v>44896</v>
          </cell>
        </row>
        <row r="91">
          <cell r="AT91">
            <v>63</v>
          </cell>
          <cell r="AU91">
            <v>63</v>
          </cell>
          <cell r="AV91">
            <v>13</v>
          </cell>
          <cell r="AW91">
            <v>6</v>
          </cell>
          <cell r="AX91">
            <v>44897</v>
          </cell>
        </row>
        <row r="92">
          <cell r="AT92">
            <v>63</v>
          </cell>
          <cell r="AU92" t="str">
            <v/>
          </cell>
          <cell r="AV92">
            <v>13</v>
          </cell>
          <cell r="AW92">
            <v>7</v>
          </cell>
          <cell r="AX92">
            <v>44898</v>
          </cell>
        </row>
        <row r="93">
          <cell r="AT93">
            <v>63</v>
          </cell>
          <cell r="AU93" t="str">
            <v/>
          </cell>
          <cell r="AV93">
            <v>13</v>
          </cell>
          <cell r="AW93">
            <v>1</v>
          </cell>
          <cell r="AX93">
            <v>44899</v>
          </cell>
        </row>
        <row r="94">
          <cell r="AT94">
            <v>64</v>
          </cell>
          <cell r="AU94">
            <v>64</v>
          </cell>
          <cell r="AV94">
            <v>14</v>
          </cell>
          <cell r="AW94">
            <v>2</v>
          </cell>
          <cell r="AX94">
            <v>44900</v>
          </cell>
        </row>
        <row r="95">
          <cell r="AT95">
            <v>65</v>
          </cell>
          <cell r="AU95">
            <v>65</v>
          </cell>
          <cell r="AV95">
            <v>14</v>
          </cell>
          <cell r="AW95">
            <v>3</v>
          </cell>
          <cell r="AX95">
            <v>44901</v>
          </cell>
        </row>
        <row r="96">
          <cell r="AT96">
            <v>66</v>
          </cell>
          <cell r="AU96">
            <v>66</v>
          </cell>
          <cell r="AV96">
            <v>14</v>
          </cell>
          <cell r="AW96">
            <v>4</v>
          </cell>
          <cell r="AX96">
            <v>44902</v>
          </cell>
        </row>
        <row r="97">
          <cell r="AT97">
            <v>67</v>
          </cell>
          <cell r="AU97">
            <v>67</v>
          </cell>
          <cell r="AV97">
            <v>14</v>
          </cell>
          <cell r="AW97">
            <v>5</v>
          </cell>
          <cell r="AX97">
            <v>44903</v>
          </cell>
        </row>
        <row r="98">
          <cell r="AT98">
            <v>68</v>
          </cell>
          <cell r="AU98">
            <v>68</v>
          </cell>
          <cell r="AV98">
            <v>14</v>
          </cell>
          <cell r="AW98">
            <v>6</v>
          </cell>
          <cell r="AX98">
            <v>44904</v>
          </cell>
        </row>
        <row r="99">
          <cell r="AT99">
            <v>68</v>
          </cell>
          <cell r="AU99" t="str">
            <v/>
          </cell>
          <cell r="AV99">
            <v>14</v>
          </cell>
          <cell r="AW99">
            <v>7</v>
          </cell>
          <cell r="AX99">
            <v>44905</v>
          </cell>
        </row>
        <row r="100">
          <cell r="AT100">
            <v>68</v>
          </cell>
          <cell r="AU100" t="str">
            <v/>
          </cell>
          <cell r="AV100">
            <v>14</v>
          </cell>
          <cell r="AW100">
            <v>1</v>
          </cell>
          <cell r="AX100">
            <v>44906</v>
          </cell>
        </row>
        <row r="101">
          <cell r="AT101">
            <v>69</v>
          </cell>
          <cell r="AU101">
            <v>69</v>
          </cell>
          <cell r="AV101">
            <v>15</v>
          </cell>
          <cell r="AW101">
            <v>2</v>
          </cell>
          <cell r="AX101">
            <v>44907</v>
          </cell>
        </row>
        <row r="102">
          <cell r="AT102">
            <v>70</v>
          </cell>
          <cell r="AU102">
            <v>70</v>
          </cell>
          <cell r="AV102">
            <v>15</v>
          </cell>
          <cell r="AW102">
            <v>3</v>
          </cell>
          <cell r="AX102">
            <v>44908</v>
          </cell>
        </row>
        <row r="103">
          <cell r="AT103">
            <v>71</v>
          </cell>
          <cell r="AU103">
            <v>71</v>
          </cell>
          <cell r="AV103">
            <v>15</v>
          </cell>
          <cell r="AW103">
            <v>4</v>
          </cell>
          <cell r="AX103">
            <v>44909</v>
          </cell>
        </row>
        <row r="104">
          <cell r="AT104">
            <v>72</v>
          </cell>
          <cell r="AU104">
            <v>72</v>
          </cell>
          <cell r="AV104">
            <v>15</v>
          </cell>
          <cell r="AW104">
            <v>5</v>
          </cell>
          <cell r="AX104">
            <v>44910</v>
          </cell>
        </row>
        <row r="105">
          <cell r="AT105">
            <v>73</v>
          </cell>
          <cell r="AU105">
            <v>73</v>
          </cell>
          <cell r="AV105">
            <v>15</v>
          </cell>
          <cell r="AW105">
            <v>6</v>
          </cell>
          <cell r="AX105">
            <v>44911</v>
          </cell>
        </row>
        <row r="106">
          <cell r="AT106">
            <v>73</v>
          </cell>
          <cell r="AU106" t="str">
            <v/>
          </cell>
          <cell r="AV106">
            <v>15</v>
          </cell>
          <cell r="AW106">
            <v>7</v>
          </cell>
          <cell r="AX106">
            <v>44912</v>
          </cell>
        </row>
        <row r="107">
          <cell r="AT107">
            <v>73</v>
          </cell>
          <cell r="AU107" t="str">
            <v/>
          </cell>
          <cell r="AV107">
            <v>15</v>
          </cell>
          <cell r="AW107">
            <v>1</v>
          </cell>
          <cell r="AX107">
            <v>44913</v>
          </cell>
        </row>
        <row r="108">
          <cell r="AT108">
            <v>74</v>
          </cell>
          <cell r="AU108">
            <v>74</v>
          </cell>
          <cell r="AV108">
            <v>16</v>
          </cell>
          <cell r="AW108">
            <v>2</v>
          </cell>
          <cell r="AX108">
            <v>44914</v>
          </cell>
        </row>
        <row r="109">
          <cell r="AT109">
            <v>75</v>
          </cell>
          <cell r="AU109">
            <v>75</v>
          </cell>
          <cell r="AV109">
            <v>16</v>
          </cell>
          <cell r="AW109">
            <v>3</v>
          </cell>
          <cell r="AX109">
            <v>44915</v>
          </cell>
        </row>
        <row r="110">
          <cell r="AT110">
            <v>76</v>
          </cell>
          <cell r="AU110">
            <v>76</v>
          </cell>
          <cell r="AV110">
            <v>16</v>
          </cell>
          <cell r="AW110">
            <v>4</v>
          </cell>
          <cell r="AX110">
            <v>44916</v>
          </cell>
        </row>
        <row r="111">
          <cell r="AT111">
            <v>77</v>
          </cell>
          <cell r="AU111">
            <v>77</v>
          </cell>
          <cell r="AV111">
            <v>16</v>
          </cell>
          <cell r="AW111">
            <v>5</v>
          </cell>
          <cell r="AX111">
            <v>44917</v>
          </cell>
        </row>
        <row r="112">
          <cell r="AT112">
            <v>78</v>
          </cell>
          <cell r="AU112">
            <v>78</v>
          </cell>
          <cell r="AV112">
            <v>16</v>
          </cell>
          <cell r="AW112">
            <v>6</v>
          </cell>
          <cell r="AX112">
            <v>44918</v>
          </cell>
        </row>
        <row r="113">
          <cell r="AT113">
            <v>78</v>
          </cell>
          <cell r="AU113" t="str">
            <v/>
          </cell>
          <cell r="AV113">
            <v>16</v>
          </cell>
          <cell r="AW113">
            <v>7</v>
          </cell>
          <cell r="AX113">
            <v>44919</v>
          </cell>
        </row>
        <row r="114">
          <cell r="AT114">
            <v>78</v>
          </cell>
          <cell r="AU114" t="str">
            <v/>
          </cell>
          <cell r="AV114">
            <v>16</v>
          </cell>
          <cell r="AW114">
            <v>1</v>
          </cell>
          <cell r="AX114">
            <v>44920</v>
          </cell>
        </row>
        <row r="115">
          <cell r="AT115">
            <v>79</v>
          </cell>
          <cell r="AU115">
            <v>79</v>
          </cell>
          <cell r="AV115">
            <v>17</v>
          </cell>
          <cell r="AW115">
            <v>2</v>
          </cell>
          <cell r="AX115">
            <v>44921</v>
          </cell>
        </row>
        <row r="116">
          <cell r="AT116">
            <v>80</v>
          </cell>
          <cell r="AU116">
            <v>80</v>
          </cell>
          <cell r="AV116">
            <v>17</v>
          </cell>
          <cell r="AW116">
            <v>3</v>
          </cell>
          <cell r="AX116">
            <v>44922</v>
          </cell>
        </row>
        <row r="117">
          <cell r="AT117">
            <v>81</v>
          </cell>
          <cell r="AU117">
            <v>81</v>
          </cell>
          <cell r="AV117">
            <v>17</v>
          </cell>
          <cell r="AW117">
            <v>4</v>
          </cell>
          <cell r="AX117">
            <v>44923</v>
          </cell>
        </row>
        <row r="118">
          <cell r="AT118">
            <v>82</v>
          </cell>
          <cell r="AU118">
            <v>82</v>
          </cell>
          <cell r="AV118">
            <v>17</v>
          </cell>
          <cell r="AW118">
            <v>5</v>
          </cell>
          <cell r="AX118">
            <v>44924</v>
          </cell>
        </row>
        <row r="119">
          <cell r="AT119">
            <v>83</v>
          </cell>
          <cell r="AU119">
            <v>83</v>
          </cell>
          <cell r="AV119">
            <v>17</v>
          </cell>
          <cell r="AW119">
            <v>6</v>
          </cell>
          <cell r="AX119">
            <v>44925</v>
          </cell>
        </row>
        <row r="120">
          <cell r="AT120">
            <v>83</v>
          </cell>
          <cell r="AU120" t="str">
            <v/>
          </cell>
          <cell r="AV120">
            <v>17</v>
          </cell>
          <cell r="AW120">
            <v>7</v>
          </cell>
          <cell r="AX120">
            <v>44926</v>
          </cell>
        </row>
        <row r="121">
          <cell r="AT121">
            <v>83</v>
          </cell>
          <cell r="AU121" t="str">
            <v/>
          </cell>
          <cell r="AV121">
            <v>17</v>
          </cell>
          <cell r="AW121">
            <v>1</v>
          </cell>
          <cell r="AX121">
            <v>44927</v>
          </cell>
        </row>
        <row r="122">
          <cell r="AT122">
            <v>84</v>
          </cell>
          <cell r="AU122">
            <v>84</v>
          </cell>
          <cell r="AV122">
            <v>18</v>
          </cell>
          <cell r="AW122">
            <v>2</v>
          </cell>
          <cell r="AX122">
            <v>44928</v>
          </cell>
        </row>
        <row r="123">
          <cell r="AT123">
            <v>85</v>
          </cell>
          <cell r="AU123">
            <v>85</v>
          </cell>
          <cell r="AV123">
            <v>18</v>
          </cell>
          <cell r="AW123">
            <v>3</v>
          </cell>
          <cell r="AX123">
            <v>44929</v>
          </cell>
        </row>
        <row r="124">
          <cell r="AT124">
            <v>86</v>
          </cell>
          <cell r="AU124">
            <v>86</v>
          </cell>
          <cell r="AV124">
            <v>18</v>
          </cell>
          <cell r="AW124">
            <v>4</v>
          </cell>
          <cell r="AX124">
            <v>44930</v>
          </cell>
        </row>
        <row r="125">
          <cell r="AT125">
            <v>87</v>
          </cell>
          <cell r="AU125">
            <v>87</v>
          </cell>
          <cell r="AV125">
            <v>18</v>
          </cell>
          <cell r="AW125">
            <v>5</v>
          </cell>
          <cell r="AX125">
            <v>44931</v>
          </cell>
        </row>
        <row r="126">
          <cell r="AT126">
            <v>88</v>
          </cell>
          <cell r="AU126">
            <v>88</v>
          </cell>
          <cell r="AV126">
            <v>18</v>
          </cell>
          <cell r="AW126">
            <v>6</v>
          </cell>
          <cell r="AX126">
            <v>44932</v>
          </cell>
        </row>
        <row r="127">
          <cell r="AT127">
            <v>88</v>
          </cell>
          <cell r="AU127" t="str">
            <v/>
          </cell>
          <cell r="AV127">
            <v>18</v>
          </cell>
          <cell r="AW127">
            <v>7</v>
          </cell>
          <cell r="AX127">
            <v>44933</v>
          </cell>
        </row>
        <row r="128">
          <cell r="AT128">
            <v>88</v>
          </cell>
          <cell r="AU128" t="str">
            <v/>
          </cell>
          <cell r="AV128">
            <v>18</v>
          </cell>
          <cell r="AW128">
            <v>1</v>
          </cell>
          <cell r="AX128">
            <v>44934</v>
          </cell>
        </row>
      </sheetData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urse plan"/>
      <sheetName val="Course Calendar"/>
      <sheetName val="Registration"/>
      <sheetName val="Roll-Calls"/>
      <sheetName val="Topic GPAs"/>
      <sheetName val="&lt;TopicName1&gt;_Mark"/>
      <sheetName val="Trainee Evaluation"/>
      <sheetName val="Course Feedback"/>
      <sheetName val="Trainer Effort &amp; Evaluation"/>
      <sheetName val="Preparation"/>
      <sheetName val="Trainee Evaluation Guides"/>
      <sheetName val="EvalGuides (VN)"/>
      <sheetName val="Reference"/>
      <sheetName val="Provider list"/>
    </sheetNames>
    <sheetDataSet>
      <sheetData sheetId="0">
        <row r="10">
          <cell r="B10" t="str">
            <v>Rất tốt</v>
          </cell>
        </row>
      </sheetData>
      <sheetData sheetId="1">
        <row r="10">
          <cell r="B10" t="str">
            <v>Rất tốt</v>
          </cell>
        </row>
      </sheetData>
      <sheetData sheetId="2">
        <row r="10">
          <cell r="B10" t="str">
            <v>Rất tốt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0">
          <cell r="B10" t="str">
            <v>Rất tốt</v>
          </cell>
        </row>
        <row r="11">
          <cell r="B11" t="str">
            <v>Tốt</v>
          </cell>
        </row>
        <row r="12">
          <cell r="B12" t="str">
            <v>Khá</v>
          </cell>
        </row>
        <row r="13">
          <cell r="B13" t="str">
            <v>Trung bình</v>
          </cell>
        </row>
        <row r="14">
          <cell r="B14" t="str">
            <v>Kém</v>
          </cell>
        </row>
      </sheetData>
      <sheetData sheetId="12" refreshError="1"/>
      <sheetData sheetId="13" refreshError="1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eline"/>
      <sheetName val="Overall plan"/>
      <sheetName val="Budget Estimation &amp; Tracking"/>
      <sheetName val="Registration list"/>
      <sheetName val="Training Calendar"/>
      <sheetName val="Learning Activity"/>
      <sheetName val="Event log"/>
      <sheetName val="Training Feedback"/>
      <sheetName val="Trainer Effort &amp; Evaluation"/>
      <sheetName val="Closure report"/>
      <sheetName val="Preparation"/>
      <sheetName val="Reference"/>
      <sheetName val="Record of changes"/>
      <sheetName val="Draf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eline"/>
      <sheetName val="Overall plan"/>
      <sheetName val="Budget Estimation &amp; Tracking"/>
      <sheetName val="Registration list"/>
      <sheetName val="Training Calendar"/>
      <sheetName val="Learning Activity"/>
      <sheetName val="Event log"/>
      <sheetName val="Training Feedback"/>
      <sheetName val="Trainer Effort &amp; Evaluation"/>
      <sheetName val="Closure report"/>
      <sheetName val="Preparation"/>
      <sheetName val="Reference"/>
      <sheetName val="Record of changes"/>
      <sheetName val="Draf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-Guides"/>
      <sheetName val="Plan"/>
      <sheetName val="Budgets"/>
      <sheetName val="TRN Calendar"/>
      <sheetName val="Mgnt Calendar"/>
      <sheetName val="Registration"/>
      <sheetName val="Diary"/>
      <sheetName val="Roll-Call"/>
      <sheetName val="Feedbacks"/>
      <sheetName val="Marks"/>
      <sheetName val="CP-MMM"/>
      <sheetName val="Trainer Effort"/>
    </sheetNames>
    <sheetDataSet>
      <sheetData sheetId="0">
        <row r="10">
          <cell r="B10" t="str">
            <v>Very good</v>
          </cell>
        </row>
        <row r="11">
          <cell r="B11" t="str">
            <v>Good</v>
          </cell>
        </row>
        <row r="12">
          <cell r="B12" t="str">
            <v>Fair</v>
          </cell>
        </row>
        <row r="13">
          <cell r="B13" t="str">
            <v>Acceptable</v>
          </cell>
        </row>
        <row r="14">
          <cell r="B14" t="str">
            <v>Bad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"/>
      <sheetName val="Budgets"/>
      <sheetName val="TRN Calendar"/>
      <sheetName val="Registration "/>
      <sheetName val="Diary"/>
      <sheetName val="Roll-Call"/>
      <sheetName val="Feedbacks "/>
      <sheetName val="Marks"/>
      <sheetName val="Trainer Effort"/>
      <sheetName val="Mgnt Calendar"/>
      <sheetName val="Guid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8">
          <cell r="A28" t="str">
            <v>Come Late</v>
          </cell>
        </row>
        <row r="29">
          <cell r="A29" t="str">
            <v>Leave Soon</v>
          </cell>
        </row>
        <row r="30">
          <cell r="A30" t="str">
            <v>Working-Off</v>
          </cell>
        </row>
        <row r="31">
          <cell r="A31" t="str">
            <v>Bonus</v>
          </cell>
        </row>
        <row r="32">
          <cell r="A32" t="str">
            <v>Penalty</v>
          </cell>
        </row>
        <row r="33">
          <cell r="A33" t="str">
            <v>Others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"/>
      <sheetName val="Sheet1"/>
      <sheetName val="Timeline"/>
      <sheetName val="Schedule + Budget"/>
      <sheetName val="Diary"/>
      <sheetName val="Feedbacks  "/>
      <sheetName val="Trainer Effort &amp; Evaluation"/>
      <sheetName val="DayParams"/>
      <sheetName val="Reference"/>
    </sheetNames>
    <sheetDataSet>
      <sheetData sheetId="0">
        <row r="3">
          <cell r="S3" t="str">
            <v>Assignment</v>
          </cell>
        </row>
      </sheetData>
      <sheetData sheetId="1">
        <row r="3">
          <cell r="S3" t="str">
            <v>Assignment</v>
          </cell>
        </row>
      </sheetData>
      <sheetData sheetId="2">
        <row r="3">
          <cell r="S3" t="str">
            <v>Assignment</v>
          </cell>
        </row>
      </sheetData>
      <sheetData sheetId="3">
        <row r="3">
          <cell r="S3" t="str">
            <v>Assignment</v>
          </cell>
        </row>
        <row r="4">
          <cell r="S4" t="str">
            <v>Test</v>
          </cell>
        </row>
        <row r="5">
          <cell r="S5" t="str">
            <v>Lecture</v>
          </cell>
        </row>
        <row r="6">
          <cell r="S6" t="str">
            <v>Guide/Review</v>
          </cell>
        </row>
      </sheetData>
      <sheetData sheetId="4"/>
      <sheetData sheetId="5"/>
      <sheetData sheetId="6"/>
      <sheetData sheetId="7"/>
      <sheetData sheetId="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 + Budget"/>
      <sheetName val="Plan"/>
      <sheetName val="Sheet1"/>
      <sheetName val="Timeline"/>
      <sheetName val="Diary"/>
      <sheetName val="Feedbacks  "/>
      <sheetName val="Trainer Effort &amp; Evaluation"/>
      <sheetName val="DayParams"/>
    </sheetNames>
    <sheetDataSet>
      <sheetData sheetId="0">
        <row r="3">
          <cell r="S3" t="str">
            <v>Assignment</v>
          </cell>
        </row>
        <row r="4">
          <cell r="S4" t="str">
            <v>Test</v>
          </cell>
        </row>
        <row r="5">
          <cell r="S5" t="str">
            <v>Lecture</v>
          </cell>
        </row>
        <row r="6">
          <cell r="S6" t="str">
            <v>Guide/Review</v>
          </cell>
        </row>
      </sheetData>
      <sheetData sheetId="1">
        <row r="3">
          <cell r="S3" t="str">
            <v>Assignment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92FBF-8F5E-4568-B2B6-E78BB34F916C}">
  <sheetPr>
    <outlinePr summaryBelow="0"/>
    <pageSetUpPr fitToPage="1"/>
  </sheetPr>
  <dimension ref="A1:K692"/>
  <sheetViews>
    <sheetView showGridLines="0" tabSelected="1" view="pageBreakPreview" zoomScale="90" zoomScaleNormal="85" zoomScaleSheetLayoutView="90" workbookViewId="0">
      <selection activeCell="F37" sqref="F37"/>
    </sheetView>
  </sheetViews>
  <sheetFormatPr defaultColWidth="9.140625" defaultRowHeight="12.75"/>
  <cols>
    <col min="1" max="1" width="3.42578125" style="66" customWidth="1"/>
    <col min="2" max="2" width="40.42578125" style="67" customWidth="1"/>
    <col min="3" max="3" width="18.42578125" style="67" customWidth="1"/>
    <col min="4" max="4" width="21.42578125" style="67" customWidth="1"/>
    <col min="5" max="5" width="18.5703125" style="67" customWidth="1"/>
    <col min="6" max="6" width="14.85546875" style="67" customWidth="1"/>
    <col min="7" max="7" width="18.7109375" style="67" customWidth="1"/>
    <col min="8" max="8" width="18.85546875" style="67" customWidth="1"/>
    <col min="9" max="9" width="12.5703125" style="67" customWidth="1"/>
    <col min="10" max="10" width="15.7109375" style="16" customWidth="1"/>
    <col min="11" max="11" width="9.5703125" style="68" customWidth="1"/>
    <col min="12" max="16384" width="9.140625" style="16"/>
  </cols>
  <sheetData>
    <row r="1" spans="1:11" s="6" customFormat="1" ht="26.25" customHeight="1">
      <c r="A1" s="1" t="s">
        <v>0</v>
      </c>
      <c r="B1" s="2"/>
      <c r="C1" s="3"/>
      <c r="D1" s="2"/>
      <c r="E1" s="2"/>
      <c r="F1" s="2"/>
      <c r="G1" s="2"/>
      <c r="H1" s="2"/>
      <c r="I1" s="2"/>
      <c r="J1" s="4"/>
      <c r="K1" s="5"/>
    </row>
    <row r="2" spans="1:11" s="6" customFormat="1">
      <c r="A2" s="7"/>
      <c r="B2" s="8" t="s">
        <v>1</v>
      </c>
      <c r="C2" s="8" t="str">
        <f>'[1]Overall plan'!C6</f>
        <v>HN22_CPL_FE_02</v>
      </c>
      <c r="D2" s="8"/>
      <c r="E2" s="9"/>
      <c r="F2" s="10" t="s">
        <v>2</v>
      </c>
      <c r="G2" s="11">
        <v>8</v>
      </c>
      <c r="H2" s="11">
        <v>45</v>
      </c>
      <c r="I2" s="9"/>
      <c r="K2" s="12"/>
    </row>
    <row r="3" spans="1:11" s="6" customFormat="1">
      <c r="A3" s="7"/>
      <c r="B3" s="8" t="s">
        <v>3</v>
      </c>
      <c r="C3" s="13">
        <f>'[1]Overall plan'!C12</f>
        <v>44809</v>
      </c>
      <c r="D3" s="7"/>
      <c r="E3" s="9"/>
      <c r="F3" s="9"/>
      <c r="G3" s="9"/>
      <c r="H3" s="9"/>
      <c r="I3" s="9"/>
      <c r="K3" s="12"/>
    </row>
    <row r="4" spans="1:11" s="6" customFormat="1">
      <c r="A4" s="7"/>
      <c r="B4" s="8" t="s">
        <v>4</v>
      </c>
      <c r="C4" s="13">
        <f>'[1]Overall plan'!F12</f>
        <v>44897</v>
      </c>
      <c r="D4" s="7"/>
      <c r="E4" s="9"/>
      <c r="F4" s="9"/>
      <c r="G4" s="9"/>
      <c r="H4" s="9"/>
      <c r="I4" s="9"/>
      <c r="K4" s="12"/>
    </row>
    <row r="5" spans="1:11" ht="38.25">
      <c r="A5" s="14" t="s">
        <v>5</v>
      </c>
      <c r="B5" s="14" t="s">
        <v>6</v>
      </c>
      <c r="C5" s="14" t="s">
        <v>7</v>
      </c>
      <c r="D5" s="14" t="s">
        <v>8</v>
      </c>
      <c r="E5" s="14" t="s">
        <v>9</v>
      </c>
      <c r="F5" s="14" t="s">
        <v>10</v>
      </c>
      <c r="G5" s="14" t="s">
        <v>11</v>
      </c>
      <c r="H5" s="14" t="s">
        <v>12</v>
      </c>
      <c r="I5" s="14" t="s">
        <v>13</v>
      </c>
      <c r="J5" s="15" t="s">
        <v>14</v>
      </c>
      <c r="K5" s="15" t="s">
        <v>15</v>
      </c>
    </row>
    <row r="6" spans="1:11" s="23" customFormat="1">
      <c r="A6" s="17"/>
      <c r="B6" s="18" t="s">
        <v>16</v>
      </c>
      <c r="C6" s="18"/>
      <c r="D6" s="19"/>
      <c r="E6" s="18"/>
      <c r="F6" s="18"/>
      <c r="G6" s="20"/>
      <c r="H6" s="20"/>
      <c r="I6" s="18"/>
      <c r="J6" s="21"/>
      <c r="K6" s="22"/>
    </row>
    <row r="7" spans="1:11" s="23" customFormat="1" ht="15" customHeight="1">
      <c r="A7" s="24">
        <v>1</v>
      </c>
      <c r="B7" s="18" t="s">
        <v>17</v>
      </c>
      <c r="C7" s="25" t="s">
        <v>18</v>
      </c>
      <c r="D7" s="26">
        <f>SUM(D8:D12)</f>
        <v>8.5</v>
      </c>
      <c r="E7" s="18"/>
      <c r="F7" s="18"/>
      <c r="G7" s="20">
        <f>VLOOKUP($A7,[1]Reference!$AT:$AX,5,0)</f>
        <v>44809</v>
      </c>
      <c r="H7" s="20">
        <f>VLOOKUP($A7,[1]Reference!$AT:$AX,5,0)</f>
        <v>44809</v>
      </c>
      <c r="I7" s="18"/>
      <c r="J7" s="21"/>
      <c r="K7" s="22"/>
    </row>
    <row r="8" spans="1:11">
      <c r="A8" s="27">
        <f>A7</f>
        <v>1</v>
      </c>
      <c r="B8" s="28" t="s">
        <v>19</v>
      </c>
      <c r="C8" s="27" t="s">
        <v>18</v>
      </c>
      <c r="D8" s="27">
        <v>2.5</v>
      </c>
      <c r="E8" s="27" t="s">
        <v>20</v>
      </c>
      <c r="F8" s="27" t="s">
        <v>21</v>
      </c>
      <c r="G8" s="29">
        <f>G7 + TIME($G$2,$H$2,0)</f>
        <v>44809.364583333336</v>
      </c>
      <c r="H8" s="29">
        <f>G8+TIME(ROUNDDOWN(D8,0),(D8-ROUNDDOWN(D8,0))*60,0)</f>
        <v>44809.46875</v>
      </c>
      <c r="I8" s="28"/>
      <c r="J8" s="28"/>
      <c r="K8" s="27" t="s">
        <v>22</v>
      </c>
    </row>
    <row r="9" spans="1:11">
      <c r="A9" s="27">
        <f t="shared" ref="A9:A12" si="0">A8</f>
        <v>1</v>
      </c>
      <c r="B9" s="28" t="s">
        <v>23</v>
      </c>
      <c r="C9" s="27" t="s">
        <v>18</v>
      </c>
      <c r="D9" s="27">
        <v>1</v>
      </c>
      <c r="E9" s="27" t="s">
        <v>20</v>
      </c>
      <c r="F9" s="27" t="s">
        <v>24</v>
      </c>
      <c r="G9" s="29">
        <f>H8</f>
        <v>44809.46875</v>
      </c>
      <c r="H9" s="29">
        <f>G9+TIME(ROUNDDOWN(D9,0),(D9-ROUNDDOWN(D9,0))*60,0)</f>
        <v>44809.510416666664</v>
      </c>
      <c r="I9" s="28"/>
      <c r="J9" s="28"/>
      <c r="K9" s="27" t="s">
        <v>22</v>
      </c>
    </row>
    <row r="10" spans="1:11">
      <c r="A10" s="27">
        <f t="shared" si="0"/>
        <v>1</v>
      </c>
      <c r="B10" s="28" t="s">
        <v>25</v>
      </c>
      <c r="C10" s="27" t="s">
        <v>18</v>
      </c>
      <c r="D10" s="27">
        <v>1</v>
      </c>
      <c r="E10" s="27"/>
      <c r="F10" s="27"/>
      <c r="G10" s="29">
        <f t="shared" ref="G10:G12" si="1">H9</f>
        <v>44809.510416666664</v>
      </c>
      <c r="H10" s="29">
        <f t="shared" ref="H10:H12" si="2">G10+TIME(ROUNDDOWN(D10,0),(D10-ROUNDDOWN(D10,0))*60,0)</f>
        <v>44809.552083333328</v>
      </c>
      <c r="I10" s="28"/>
      <c r="J10" s="28"/>
      <c r="K10" s="27" t="s">
        <v>22</v>
      </c>
    </row>
    <row r="11" spans="1:11">
      <c r="A11" s="27">
        <f t="shared" si="0"/>
        <v>1</v>
      </c>
      <c r="B11" s="28" t="s">
        <v>26</v>
      </c>
      <c r="C11" s="27" t="s">
        <v>27</v>
      </c>
      <c r="D11" s="27">
        <v>2.5</v>
      </c>
      <c r="E11" s="27" t="s">
        <v>20</v>
      </c>
      <c r="F11" s="27" t="s">
        <v>21</v>
      </c>
      <c r="G11" s="29">
        <f t="shared" si="1"/>
        <v>44809.552083333328</v>
      </c>
      <c r="H11" s="29">
        <f t="shared" si="2"/>
        <v>44809.656249999993</v>
      </c>
      <c r="I11" s="28"/>
      <c r="J11" s="28"/>
      <c r="K11" s="27" t="s">
        <v>22</v>
      </c>
    </row>
    <row r="12" spans="1:11">
      <c r="A12" s="27">
        <f t="shared" si="0"/>
        <v>1</v>
      </c>
      <c r="B12" s="28" t="s">
        <v>28</v>
      </c>
      <c r="C12" s="27" t="s">
        <v>18</v>
      </c>
      <c r="D12" s="27">
        <v>1.5</v>
      </c>
      <c r="E12" s="27"/>
      <c r="F12" s="27"/>
      <c r="G12" s="29">
        <f t="shared" si="1"/>
        <v>44809.656249999993</v>
      </c>
      <c r="H12" s="29">
        <f t="shared" si="2"/>
        <v>44809.718749999993</v>
      </c>
      <c r="I12" s="28"/>
      <c r="J12" s="28"/>
      <c r="K12" s="27" t="s">
        <v>22</v>
      </c>
    </row>
    <row r="13" spans="1:11" s="23" customFormat="1">
      <c r="A13" s="24">
        <f>A7+1</f>
        <v>2</v>
      </c>
      <c r="B13" s="30" t="s">
        <v>29</v>
      </c>
      <c r="C13" s="18"/>
      <c r="D13" s="26">
        <f>SUM(D14:D19)</f>
        <v>8.5</v>
      </c>
      <c r="E13" s="18"/>
      <c r="F13" s="18"/>
      <c r="G13" s="20">
        <f>VLOOKUP($A13,[1]Reference!$AT:$AX,5,0)</f>
        <v>44810</v>
      </c>
      <c r="H13" s="20">
        <f>VLOOKUP($A13,[1]Reference!$AT:$AX,5,0)</f>
        <v>44810</v>
      </c>
      <c r="I13" s="18"/>
      <c r="J13" s="21"/>
      <c r="K13" s="22"/>
    </row>
    <row r="14" spans="1:11">
      <c r="A14" s="27">
        <f>A13</f>
        <v>2</v>
      </c>
      <c r="B14" s="31" t="s">
        <v>30</v>
      </c>
      <c r="C14" s="27" t="s">
        <v>18</v>
      </c>
      <c r="D14" s="27">
        <v>0.5</v>
      </c>
      <c r="E14" s="27"/>
      <c r="F14" s="27" t="s">
        <v>24</v>
      </c>
      <c r="G14" s="29">
        <f>G13 + TIME($G$2,$H$2,0)</f>
        <v>44810.364583333336</v>
      </c>
      <c r="H14" s="29">
        <f>G14+TIME(ROUNDDOWN(D14,0),(D14-ROUNDDOWN(D14,0))*60,0)</f>
        <v>44810.385416666672</v>
      </c>
      <c r="I14" s="28"/>
      <c r="J14" s="28"/>
      <c r="K14" s="27" t="s">
        <v>22</v>
      </c>
    </row>
    <row r="15" spans="1:11">
      <c r="A15" s="27">
        <f>A17</f>
        <v>2</v>
      </c>
      <c r="B15" s="28" t="s">
        <v>31</v>
      </c>
      <c r="C15" s="27" t="s">
        <v>18</v>
      </c>
      <c r="D15" s="27">
        <v>1</v>
      </c>
      <c r="E15" s="27"/>
      <c r="F15" s="27"/>
      <c r="G15" s="29">
        <f t="shared" ref="G15:G18" si="3">H14</f>
        <v>44810.385416666672</v>
      </c>
      <c r="H15" s="29">
        <f t="shared" ref="H15:H18" si="4">G15+TIME(ROUNDDOWN(D15,0),(D15-ROUNDDOWN(D15,0))*60,0)</f>
        <v>44810.427083333336</v>
      </c>
      <c r="I15" s="28"/>
      <c r="J15" s="28"/>
      <c r="K15" s="27"/>
    </row>
    <row r="16" spans="1:11">
      <c r="A16" s="27">
        <f t="shared" ref="A16" si="5">A15</f>
        <v>2</v>
      </c>
      <c r="B16" s="28" t="s">
        <v>32</v>
      </c>
      <c r="C16" s="27" t="s">
        <v>18</v>
      </c>
      <c r="D16" s="27">
        <v>2</v>
      </c>
      <c r="E16" s="27"/>
      <c r="F16" s="27" t="s">
        <v>24</v>
      </c>
      <c r="G16" s="29">
        <f t="shared" si="3"/>
        <v>44810.427083333336</v>
      </c>
      <c r="H16" s="29">
        <f t="shared" si="4"/>
        <v>44810.510416666672</v>
      </c>
      <c r="I16" s="28"/>
      <c r="J16" s="28"/>
      <c r="K16" s="27" t="s">
        <v>22</v>
      </c>
    </row>
    <row r="17" spans="1:11">
      <c r="A17" s="27">
        <f>A18</f>
        <v>2</v>
      </c>
      <c r="B17" s="28" t="s">
        <v>33</v>
      </c>
      <c r="C17" s="27"/>
      <c r="D17" s="27">
        <v>1</v>
      </c>
      <c r="E17" s="27"/>
      <c r="F17" s="27"/>
      <c r="G17" s="29">
        <f>H16</f>
        <v>44810.510416666672</v>
      </c>
      <c r="H17" s="29">
        <f t="shared" si="4"/>
        <v>44810.552083333336</v>
      </c>
      <c r="I17" s="28"/>
      <c r="J17" s="28"/>
      <c r="K17" s="27"/>
    </row>
    <row r="18" spans="1:11" ht="76.5">
      <c r="A18" s="27">
        <f>A14</f>
        <v>2</v>
      </c>
      <c r="B18" s="32" t="s">
        <v>34</v>
      </c>
      <c r="C18" s="27" t="s">
        <v>18</v>
      </c>
      <c r="D18" s="27">
        <v>2.75</v>
      </c>
      <c r="E18" s="27"/>
      <c r="F18" s="27" t="s">
        <v>21</v>
      </c>
      <c r="G18" s="29">
        <f t="shared" si="3"/>
        <v>44810.552083333336</v>
      </c>
      <c r="H18" s="29">
        <f t="shared" si="4"/>
        <v>44810.666666666672</v>
      </c>
      <c r="I18" s="28"/>
      <c r="J18" s="28"/>
      <c r="K18" s="27" t="s">
        <v>22</v>
      </c>
    </row>
    <row r="19" spans="1:11">
      <c r="A19" s="27">
        <f>A16</f>
        <v>2</v>
      </c>
      <c r="B19" s="28" t="s">
        <v>35</v>
      </c>
      <c r="C19" s="27" t="s">
        <v>18</v>
      </c>
      <c r="D19" s="27">
        <v>1.25</v>
      </c>
      <c r="E19" s="27"/>
      <c r="F19" s="27" t="s">
        <v>24</v>
      </c>
      <c r="G19" s="29">
        <f>H18</f>
        <v>44810.666666666672</v>
      </c>
      <c r="H19" s="29">
        <f>G19+TIME(ROUNDDOWN(D19,0),(D19-ROUNDDOWN(D19,0))*60,0)</f>
        <v>44810.718750000007</v>
      </c>
      <c r="I19" s="28"/>
      <c r="J19" s="28"/>
      <c r="K19" s="27" t="s">
        <v>22</v>
      </c>
    </row>
    <row r="20" spans="1:11" s="23" customFormat="1">
      <c r="A20" s="17"/>
      <c r="B20" s="33" t="s">
        <v>36</v>
      </c>
      <c r="C20" s="18"/>
      <c r="D20" s="19"/>
      <c r="E20" s="18"/>
      <c r="F20" s="18"/>
      <c r="G20" s="20">
        <f>G21</f>
        <v>44811</v>
      </c>
      <c r="H20" s="20">
        <f>G53</f>
        <v>44817</v>
      </c>
      <c r="I20" s="18"/>
      <c r="J20" s="21"/>
      <c r="K20" s="22"/>
    </row>
    <row r="21" spans="1:11">
      <c r="A21" s="24">
        <f>A13+1</f>
        <v>3</v>
      </c>
      <c r="B21" s="34" t="s">
        <v>37</v>
      </c>
      <c r="C21" s="35"/>
      <c r="D21" s="35">
        <f>SUM(D22:D28)</f>
        <v>8.5</v>
      </c>
      <c r="E21" s="35"/>
      <c r="F21" s="35"/>
      <c r="G21" s="20">
        <f>VLOOKUP($A21,[1]Reference!$AT:$AX,5,0)</f>
        <v>44811</v>
      </c>
      <c r="H21" s="20">
        <f>VLOOKUP($A21,[1]Reference!$AT:$AX,5,0)</f>
        <v>44811</v>
      </c>
      <c r="I21" s="35"/>
      <c r="J21" s="36"/>
      <c r="K21" s="37"/>
    </row>
    <row r="22" spans="1:11">
      <c r="A22" s="27">
        <f>A21</f>
        <v>3</v>
      </c>
      <c r="B22" s="31" t="s">
        <v>30</v>
      </c>
      <c r="C22" s="27" t="s">
        <v>18</v>
      </c>
      <c r="D22" s="27">
        <v>0.5</v>
      </c>
      <c r="E22" s="27"/>
      <c r="F22" s="27" t="s">
        <v>24</v>
      </c>
      <c r="G22" s="29">
        <f>G21 + TIME($G$2,$H$2,0)</f>
        <v>44811.364583333336</v>
      </c>
      <c r="H22" s="29">
        <f>G22+TIME(ROUNDDOWN(D22,0),(D22-ROUNDDOWN(D22,0))*60,0)</f>
        <v>44811.385416666672</v>
      </c>
      <c r="I22" s="28"/>
      <c r="J22" s="28"/>
      <c r="K22" s="27" t="s">
        <v>22</v>
      </c>
    </row>
    <row r="23" spans="1:11">
      <c r="A23" s="27">
        <f>A21</f>
        <v>3</v>
      </c>
      <c r="B23" s="28" t="s">
        <v>31</v>
      </c>
      <c r="C23" s="27" t="s">
        <v>18</v>
      </c>
      <c r="D23" s="27">
        <v>1.5</v>
      </c>
      <c r="E23" s="27"/>
      <c r="F23" s="27"/>
      <c r="G23" s="29">
        <f t="shared" ref="G23:G24" si="6">H22</f>
        <v>44811.385416666672</v>
      </c>
      <c r="H23" s="29">
        <f t="shared" ref="H23:H26" si="7">G23+TIME(ROUNDDOWN(D23,0),(D23-ROUNDDOWN(D23,0))*60,0)</f>
        <v>44811.447916666672</v>
      </c>
      <c r="I23" s="28"/>
      <c r="J23" s="28"/>
      <c r="K23" s="27"/>
    </row>
    <row r="24" spans="1:11">
      <c r="A24" s="27">
        <f>A22</f>
        <v>3</v>
      </c>
      <c r="B24" s="28" t="s">
        <v>32</v>
      </c>
      <c r="C24" s="27" t="s">
        <v>18</v>
      </c>
      <c r="D24" s="27">
        <v>1</v>
      </c>
      <c r="E24" s="27" t="s">
        <v>38</v>
      </c>
      <c r="F24" s="27" t="s">
        <v>24</v>
      </c>
      <c r="G24" s="29">
        <f t="shared" si="6"/>
        <v>44811.447916666672</v>
      </c>
      <c r="H24" s="29">
        <f t="shared" si="7"/>
        <v>44811.489583333336</v>
      </c>
      <c r="I24" s="28"/>
      <c r="J24" s="28"/>
      <c r="K24" s="27" t="s">
        <v>22</v>
      </c>
    </row>
    <row r="25" spans="1:11">
      <c r="A25" s="27">
        <f>A22</f>
        <v>3</v>
      </c>
      <c r="B25" s="28" t="s">
        <v>25</v>
      </c>
      <c r="C25" s="27"/>
      <c r="D25" s="27">
        <v>1</v>
      </c>
      <c r="E25" s="27"/>
      <c r="F25" s="27"/>
      <c r="G25" s="29">
        <f>H24</f>
        <v>44811.489583333336</v>
      </c>
      <c r="H25" s="29">
        <f t="shared" si="7"/>
        <v>44811.53125</v>
      </c>
      <c r="I25" s="28"/>
      <c r="J25" s="28"/>
      <c r="K25" s="27"/>
    </row>
    <row r="26" spans="1:11">
      <c r="A26" s="27">
        <f t="shared" ref="A26" si="8">A25</f>
        <v>3</v>
      </c>
      <c r="B26" s="38" t="s">
        <v>39</v>
      </c>
      <c r="C26" s="27" t="s">
        <v>18</v>
      </c>
      <c r="D26" s="27">
        <v>1.7</v>
      </c>
      <c r="E26" s="27" t="s">
        <v>40</v>
      </c>
      <c r="F26" s="27" t="s">
        <v>21</v>
      </c>
      <c r="G26" s="29">
        <f t="shared" ref="G26" si="9">H25</f>
        <v>44811.53125</v>
      </c>
      <c r="H26" s="29">
        <f t="shared" si="7"/>
        <v>44811.602083333331</v>
      </c>
      <c r="I26" s="28"/>
      <c r="J26" s="28"/>
      <c r="K26" s="27" t="s">
        <v>22</v>
      </c>
    </row>
    <row r="27" spans="1:11">
      <c r="A27" s="27">
        <f>A26</f>
        <v>3</v>
      </c>
      <c r="B27" s="38" t="s">
        <v>41</v>
      </c>
      <c r="C27" s="27" t="s">
        <v>18</v>
      </c>
      <c r="D27" s="27">
        <v>1.5</v>
      </c>
      <c r="E27" s="27"/>
      <c r="F27" s="27" t="s">
        <v>21</v>
      </c>
      <c r="G27" s="29">
        <f>H26</f>
        <v>44811.602083333331</v>
      </c>
      <c r="H27" s="29">
        <f>G27+TIME(ROUNDDOWN(D27,0),(D27-ROUNDDOWN(D27,0))*60,0)</f>
        <v>44811.664583333331</v>
      </c>
      <c r="I27" s="28"/>
      <c r="J27" s="28"/>
      <c r="K27" s="27" t="s">
        <v>22</v>
      </c>
    </row>
    <row r="28" spans="1:11">
      <c r="A28" s="27">
        <f>A27</f>
        <v>3</v>
      </c>
      <c r="B28" s="38" t="s">
        <v>35</v>
      </c>
      <c r="C28" s="27" t="s">
        <v>18</v>
      </c>
      <c r="D28" s="39">
        <v>1.3</v>
      </c>
      <c r="E28" s="27"/>
      <c r="F28" s="27" t="s">
        <v>24</v>
      </c>
      <c r="G28" s="29">
        <f t="shared" ref="G28" si="10">H27</f>
        <v>44811.664583333331</v>
      </c>
      <c r="H28" s="29">
        <f>G28+TIME(ROUNDDOWN(D28,0),(D28-ROUNDDOWN(D28,0))*60,0)</f>
        <v>44811.71875</v>
      </c>
      <c r="I28" s="28"/>
      <c r="J28" s="40"/>
      <c r="K28" s="39" t="s">
        <v>22</v>
      </c>
    </row>
    <row r="29" spans="1:11">
      <c r="A29" s="24">
        <f>A21+1</f>
        <v>4</v>
      </c>
      <c r="B29" s="34" t="s">
        <v>42</v>
      </c>
      <c r="C29" s="35"/>
      <c r="D29" s="35">
        <f>SUM(D30:D36)</f>
        <v>8.5</v>
      </c>
      <c r="E29" s="35"/>
      <c r="F29" s="35"/>
      <c r="G29" s="20">
        <f>VLOOKUP($A29,[1]Reference!$AT:$AX,5,0)</f>
        <v>44812</v>
      </c>
      <c r="H29" s="20">
        <f>G29</f>
        <v>44812</v>
      </c>
      <c r="I29" s="35"/>
      <c r="J29" s="36"/>
      <c r="K29" s="37"/>
    </row>
    <row r="30" spans="1:11">
      <c r="A30" s="27">
        <f>A29</f>
        <v>4</v>
      </c>
      <c r="B30" s="32" t="s">
        <v>30</v>
      </c>
      <c r="C30" s="27" t="s">
        <v>18</v>
      </c>
      <c r="D30" s="27">
        <v>0.5</v>
      </c>
      <c r="E30" s="27"/>
      <c r="F30" s="27" t="s">
        <v>24</v>
      </c>
      <c r="G30" s="29">
        <f>G29 + TIME($G$2,$H$2,0)</f>
        <v>44812.364583333336</v>
      </c>
      <c r="H30" s="29">
        <f>G30+TIME(ROUNDDOWN(D30,0),(D30-ROUNDDOWN(D30,0))*60,0)</f>
        <v>44812.385416666672</v>
      </c>
      <c r="I30" s="28"/>
      <c r="J30" s="28"/>
      <c r="K30" s="27" t="s">
        <v>22</v>
      </c>
    </row>
    <row r="31" spans="1:11">
      <c r="A31" s="27">
        <f>A29</f>
        <v>4</v>
      </c>
      <c r="B31" s="28" t="s">
        <v>31</v>
      </c>
      <c r="C31" s="27" t="s">
        <v>18</v>
      </c>
      <c r="D31" s="27">
        <v>1</v>
      </c>
      <c r="E31" s="27"/>
      <c r="F31" s="27"/>
      <c r="G31" s="29">
        <f>H30</f>
        <v>44812.385416666672</v>
      </c>
      <c r="H31" s="29">
        <f t="shared" ref="H31:H32" si="11">G31+TIME(ROUNDDOWN(D31,0),(D31-ROUNDDOWN(D31,0))*60,0)</f>
        <v>44812.427083333336</v>
      </c>
      <c r="I31" s="28"/>
      <c r="J31" s="28"/>
      <c r="K31" s="27"/>
    </row>
    <row r="32" spans="1:11">
      <c r="A32" s="27">
        <f>A30</f>
        <v>4</v>
      </c>
      <c r="B32" s="28" t="s">
        <v>32</v>
      </c>
      <c r="C32" s="27" t="s">
        <v>18</v>
      </c>
      <c r="D32" s="27">
        <v>2</v>
      </c>
      <c r="E32" s="27" t="s">
        <v>38</v>
      </c>
      <c r="F32" s="27" t="s">
        <v>24</v>
      </c>
      <c r="G32" s="29">
        <f>H31</f>
        <v>44812.427083333336</v>
      </c>
      <c r="H32" s="29">
        <f t="shared" si="11"/>
        <v>44812.510416666672</v>
      </c>
      <c r="I32" s="28"/>
      <c r="J32" s="28"/>
      <c r="K32" s="27" t="s">
        <v>22</v>
      </c>
    </row>
    <row r="33" spans="1:11">
      <c r="A33" s="27">
        <f>A30</f>
        <v>4</v>
      </c>
      <c r="B33" s="28" t="s">
        <v>25</v>
      </c>
      <c r="C33" s="27"/>
      <c r="D33" s="27">
        <v>1</v>
      </c>
      <c r="E33" s="27"/>
      <c r="F33" s="27"/>
      <c r="G33" s="29">
        <f>H32</f>
        <v>44812.510416666672</v>
      </c>
      <c r="H33" s="29">
        <f>G33+TIME(ROUNDDOWN(D33,0),(D33-ROUNDDOWN(D33,0))*60,0)</f>
        <v>44812.552083333336</v>
      </c>
      <c r="I33" s="28"/>
      <c r="J33" s="28"/>
      <c r="K33" s="27"/>
    </row>
    <row r="34" spans="1:11">
      <c r="A34" s="27">
        <f>A30</f>
        <v>4</v>
      </c>
      <c r="B34" s="32" t="s">
        <v>43</v>
      </c>
      <c r="C34" s="27" t="s">
        <v>18</v>
      </c>
      <c r="D34" s="27">
        <v>1.5</v>
      </c>
      <c r="E34" s="27" t="s">
        <v>40</v>
      </c>
      <c r="F34" s="27" t="s">
        <v>21</v>
      </c>
      <c r="G34" s="29">
        <f>H33</f>
        <v>44812.552083333336</v>
      </c>
      <c r="H34" s="29">
        <f t="shared" ref="H34" si="12">G34+TIME(ROUNDDOWN(D34,0),(D34-ROUNDDOWN(D34,0))*60,0)</f>
        <v>44812.614583333336</v>
      </c>
      <c r="I34" s="28"/>
      <c r="J34" s="28"/>
      <c r="K34" s="27" t="s">
        <v>22</v>
      </c>
    </row>
    <row r="35" spans="1:11">
      <c r="A35" s="27">
        <f>A29</f>
        <v>4</v>
      </c>
      <c r="B35" s="31" t="s">
        <v>44</v>
      </c>
      <c r="C35" s="27" t="s">
        <v>18</v>
      </c>
      <c r="D35" s="27">
        <v>1.5</v>
      </c>
      <c r="E35" s="27" t="s">
        <v>40</v>
      </c>
      <c r="F35" s="27" t="s">
        <v>21</v>
      </c>
      <c r="G35" s="29">
        <f>H34</f>
        <v>44812.614583333336</v>
      </c>
      <c r="H35" s="29">
        <f>G35+TIME(ROUNDDOWN(D35,0),(D35-ROUNDDOWN(D35,0))*60,0)</f>
        <v>44812.677083333336</v>
      </c>
      <c r="I35" s="28"/>
      <c r="J35" s="28"/>
      <c r="K35" s="27" t="s">
        <v>22</v>
      </c>
    </row>
    <row r="36" spans="1:11">
      <c r="A36" s="27">
        <f>A30</f>
        <v>4</v>
      </c>
      <c r="B36" s="31" t="s">
        <v>35</v>
      </c>
      <c r="C36" s="27" t="s">
        <v>18</v>
      </c>
      <c r="D36" s="27">
        <v>1</v>
      </c>
      <c r="E36" s="27"/>
      <c r="F36" s="41" t="s">
        <v>24</v>
      </c>
      <c r="G36" s="29">
        <f t="shared" ref="G36" si="13">H35</f>
        <v>44812.677083333336</v>
      </c>
      <c r="H36" s="29">
        <f>G36+TIME(ROUNDDOWN(D36,0),(D36-ROUNDDOWN(D36,0))*60,0)</f>
        <v>44812.71875</v>
      </c>
      <c r="I36" s="28"/>
      <c r="J36" s="40"/>
      <c r="K36" s="39" t="s">
        <v>22</v>
      </c>
    </row>
    <row r="37" spans="1:11">
      <c r="A37" s="24">
        <f>A29+1</f>
        <v>5</v>
      </c>
      <c r="B37" s="34" t="s">
        <v>45</v>
      </c>
      <c r="C37" s="35"/>
      <c r="D37" s="35">
        <f>SUM(D38:D44)</f>
        <v>8.5</v>
      </c>
      <c r="E37" s="35"/>
      <c r="F37" s="35"/>
      <c r="G37" s="20">
        <f>VLOOKUP($A37,[1]Reference!$AT:$AX,5,0)</f>
        <v>44813</v>
      </c>
      <c r="H37" s="20">
        <f>G37</f>
        <v>44813</v>
      </c>
      <c r="I37" s="35"/>
      <c r="J37" s="36"/>
      <c r="K37" s="37"/>
    </row>
    <row r="38" spans="1:11">
      <c r="A38" s="27">
        <f>A37</f>
        <v>5</v>
      </c>
      <c r="B38" s="32" t="s">
        <v>30</v>
      </c>
      <c r="C38" s="27" t="s">
        <v>18</v>
      </c>
      <c r="D38" s="27">
        <v>0.5</v>
      </c>
      <c r="E38" s="27"/>
      <c r="F38" s="27" t="s">
        <v>24</v>
      </c>
      <c r="G38" s="29">
        <f>G37 + TIME($G$2,$H$2,0)</f>
        <v>44813.364583333336</v>
      </c>
      <c r="H38" s="29">
        <f>G38+TIME(ROUNDDOWN(D38,0),(D38-ROUNDDOWN(D38,0))*60,0)</f>
        <v>44813.385416666672</v>
      </c>
      <c r="I38" s="28"/>
      <c r="J38" s="28"/>
      <c r="K38" s="27" t="s">
        <v>22</v>
      </c>
    </row>
    <row r="39" spans="1:11">
      <c r="A39" s="27">
        <f>A37</f>
        <v>5</v>
      </c>
      <c r="B39" s="28" t="s">
        <v>31</v>
      </c>
      <c r="C39" s="27" t="s">
        <v>18</v>
      </c>
      <c r="D39" s="27">
        <v>1</v>
      </c>
      <c r="E39" s="27"/>
      <c r="F39" s="27"/>
      <c r="G39" s="29">
        <f>H38</f>
        <v>44813.385416666672</v>
      </c>
      <c r="H39" s="29">
        <f t="shared" ref="H39:H40" si="14">G39+TIME(ROUNDDOWN(D39,0),(D39-ROUNDDOWN(D39,0))*60,0)</f>
        <v>44813.427083333336</v>
      </c>
      <c r="I39" s="28"/>
      <c r="J39" s="28"/>
      <c r="K39" s="27"/>
    </row>
    <row r="40" spans="1:11" s="23" customFormat="1">
      <c r="A40" s="27">
        <f>A38</f>
        <v>5</v>
      </c>
      <c r="B40" s="28" t="s">
        <v>32</v>
      </c>
      <c r="C40" s="27" t="s">
        <v>18</v>
      </c>
      <c r="D40" s="27">
        <v>2</v>
      </c>
      <c r="E40" s="27" t="s">
        <v>38</v>
      </c>
      <c r="F40" s="27" t="s">
        <v>24</v>
      </c>
      <c r="G40" s="29">
        <f>H39</f>
        <v>44813.427083333336</v>
      </c>
      <c r="H40" s="29">
        <f t="shared" si="14"/>
        <v>44813.510416666672</v>
      </c>
      <c r="I40" s="28"/>
      <c r="J40" s="28"/>
      <c r="K40" s="27" t="s">
        <v>22</v>
      </c>
    </row>
    <row r="41" spans="1:11">
      <c r="A41" s="27">
        <f>A38</f>
        <v>5</v>
      </c>
      <c r="B41" s="28" t="s">
        <v>25</v>
      </c>
      <c r="C41" s="27"/>
      <c r="D41" s="27">
        <v>1</v>
      </c>
      <c r="E41" s="27"/>
      <c r="F41" s="27"/>
      <c r="G41" s="29">
        <f>H40</f>
        <v>44813.510416666672</v>
      </c>
      <c r="H41" s="29">
        <f>G41+TIME(ROUNDDOWN(D41,0),(D41-ROUNDDOWN(D41,0))*60,0)</f>
        <v>44813.552083333336</v>
      </c>
      <c r="I41" s="28"/>
      <c r="J41" s="28"/>
      <c r="K41" s="27"/>
    </row>
    <row r="42" spans="1:11">
      <c r="A42" s="27">
        <f>A38</f>
        <v>5</v>
      </c>
      <c r="B42" s="32" t="s">
        <v>46</v>
      </c>
      <c r="C42" s="27" t="s">
        <v>18</v>
      </c>
      <c r="D42" s="27">
        <v>1.3</v>
      </c>
      <c r="E42" s="27" t="s">
        <v>40</v>
      </c>
      <c r="F42" s="27" t="s">
        <v>21</v>
      </c>
      <c r="G42" s="29">
        <f>H41</f>
        <v>44813.552083333336</v>
      </c>
      <c r="H42" s="29">
        <f t="shared" ref="H42" si="15">G42+TIME(ROUNDDOWN(D42,0),(D42-ROUNDDOWN(D42,0))*60,0)</f>
        <v>44813.606250000004</v>
      </c>
      <c r="I42" s="28"/>
      <c r="J42" s="28"/>
      <c r="K42" s="27" t="s">
        <v>22</v>
      </c>
    </row>
    <row r="43" spans="1:11">
      <c r="A43" s="27">
        <f>A37</f>
        <v>5</v>
      </c>
      <c r="B43" s="31" t="s">
        <v>47</v>
      </c>
      <c r="C43" s="27" t="s">
        <v>18</v>
      </c>
      <c r="D43" s="27">
        <v>1.5</v>
      </c>
      <c r="E43" s="27" t="s">
        <v>40</v>
      </c>
      <c r="F43" s="27" t="s">
        <v>21</v>
      </c>
      <c r="G43" s="29">
        <f>H42</f>
        <v>44813.606250000004</v>
      </c>
      <c r="H43" s="29">
        <f>G43+TIME(ROUNDDOWN(D43,0),(D43-ROUNDDOWN(D43,0))*60,0)</f>
        <v>44813.668750000004</v>
      </c>
      <c r="I43" s="28"/>
      <c r="J43" s="28"/>
      <c r="K43" s="27" t="s">
        <v>22</v>
      </c>
    </row>
    <row r="44" spans="1:11">
      <c r="A44" s="27">
        <f>A38</f>
        <v>5</v>
      </c>
      <c r="B44" s="31" t="s">
        <v>35</v>
      </c>
      <c r="C44" s="27" t="s">
        <v>18</v>
      </c>
      <c r="D44" s="27">
        <v>1.2</v>
      </c>
      <c r="E44" s="27"/>
      <c r="F44" s="27" t="s">
        <v>24</v>
      </c>
      <c r="G44" s="29">
        <f t="shared" ref="G44" si="16">H43</f>
        <v>44813.668750000004</v>
      </c>
      <c r="H44" s="29">
        <f>G44+TIME(ROUNDDOWN(D44,0),(D44-ROUNDDOWN(D44,0))*60,0)</f>
        <v>44813.718750000007</v>
      </c>
      <c r="I44" s="28"/>
      <c r="J44" s="40"/>
      <c r="K44" s="39" t="s">
        <v>22</v>
      </c>
    </row>
    <row r="45" spans="1:11">
      <c r="A45" s="24">
        <f>A37+1</f>
        <v>6</v>
      </c>
      <c r="B45" s="34" t="s">
        <v>48</v>
      </c>
      <c r="C45" s="35"/>
      <c r="D45" s="35">
        <f>SUM(D46:D51)</f>
        <v>7.5</v>
      </c>
      <c r="E45" s="35"/>
      <c r="F45" s="35"/>
      <c r="G45" s="20">
        <f>VLOOKUP($A45,[1]Reference!$AT:$AX,5,0)</f>
        <v>44816</v>
      </c>
      <c r="H45" s="20">
        <f>G45</f>
        <v>44816</v>
      </c>
      <c r="I45" s="35"/>
      <c r="J45" s="36"/>
      <c r="K45" s="37"/>
    </row>
    <row r="46" spans="1:11">
      <c r="A46" s="27">
        <f>A45</f>
        <v>6</v>
      </c>
      <c r="B46" s="32" t="s">
        <v>30</v>
      </c>
      <c r="C46" s="27" t="s">
        <v>18</v>
      </c>
      <c r="D46" s="27">
        <v>0.5</v>
      </c>
      <c r="E46" s="27"/>
      <c r="F46" s="27" t="s">
        <v>24</v>
      </c>
      <c r="G46" s="29">
        <f>G45 + TIME($G$2,$H$2,0)</f>
        <v>44816.364583333336</v>
      </c>
      <c r="H46" s="29">
        <f>G46+TIME(ROUNDDOWN(D46,0),(D46-ROUNDDOWN(D46,0))*60,0)</f>
        <v>44816.385416666672</v>
      </c>
      <c r="I46" s="28"/>
      <c r="J46" s="28"/>
      <c r="K46" s="27" t="s">
        <v>22</v>
      </c>
    </row>
    <row r="47" spans="1:11">
      <c r="A47" s="27">
        <f>A45</f>
        <v>6</v>
      </c>
      <c r="B47" s="28" t="s">
        <v>31</v>
      </c>
      <c r="C47" s="27" t="s">
        <v>18</v>
      </c>
      <c r="D47" s="27">
        <v>1</v>
      </c>
      <c r="E47" s="27"/>
      <c r="F47" s="27"/>
      <c r="G47" s="29">
        <f t="shared" ref="G47:G52" si="17">H46</f>
        <v>44816.385416666672</v>
      </c>
      <c r="H47" s="29">
        <f t="shared" ref="H47:H48" si="18">G47+TIME(ROUNDDOWN(D47,0),(D47-ROUNDDOWN(D47,0))*60,0)</f>
        <v>44816.427083333336</v>
      </c>
      <c r="I47" s="28"/>
      <c r="J47" s="28"/>
      <c r="K47" s="27"/>
    </row>
    <row r="48" spans="1:11">
      <c r="A48" s="27">
        <f>A46</f>
        <v>6</v>
      </c>
      <c r="B48" s="28" t="s">
        <v>32</v>
      </c>
      <c r="C48" s="27" t="s">
        <v>18</v>
      </c>
      <c r="D48" s="27">
        <v>2</v>
      </c>
      <c r="E48" s="27" t="s">
        <v>38</v>
      </c>
      <c r="F48" s="27" t="s">
        <v>24</v>
      </c>
      <c r="G48" s="29">
        <f t="shared" si="17"/>
        <v>44816.427083333336</v>
      </c>
      <c r="H48" s="29">
        <f t="shared" si="18"/>
        <v>44816.510416666672</v>
      </c>
      <c r="I48" s="28"/>
      <c r="J48" s="28"/>
      <c r="K48" s="27" t="s">
        <v>22</v>
      </c>
    </row>
    <row r="49" spans="1:11">
      <c r="A49" s="27">
        <f>A46</f>
        <v>6</v>
      </c>
      <c r="B49" s="28" t="s">
        <v>25</v>
      </c>
      <c r="C49" s="27"/>
      <c r="D49" s="27">
        <v>1</v>
      </c>
      <c r="E49" s="27"/>
      <c r="F49" s="27"/>
      <c r="G49" s="29">
        <f t="shared" si="17"/>
        <v>44816.510416666672</v>
      </c>
      <c r="H49" s="29">
        <f>G49+TIME(ROUNDDOWN(D49,0),(D49-ROUNDDOWN(D49,0))*60,0)</f>
        <v>44816.552083333336</v>
      </c>
      <c r="I49" s="28"/>
      <c r="J49" s="28"/>
      <c r="K49" s="27"/>
    </row>
    <row r="50" spans="1:11">
      <c r="A50" s="27">
        <f>A46</f>
        <v>6</v>
      </c>
      <c r="B50" s="32" t="s">
        <v>49</v>
      </c>
      <c r="C50" s="27" t="s">
        <v>18</v>
      </c>
      <c r="D50" s="27">
        <v>1.3</v>
      </c>
      <c r="E50" s="27" t="s">
        <v>40</v>
      </c>
      <c r="F50" s="27" t="s">
        <v>21</v>
      </c>
      <c r="G50" s="29">
        <f t="shared" si="17"/>
        <v>44816.552083333336</v>
      </c>
      <c r="H50" s="29">
        <f t="shared" ref="H50" si="19">G50+TIME(ROUNDDOWN(D50,0),(D50-ROUNDDOWN(D50,0))*60,0)</f>
        <v>44816.606250000004</v>
      </c>
      <c r="I50" s="28"/>
      <c r="J50" s="28"/>
      <c r="K50" s="27" t="s">
        <v>22</v>
      </c>
    </row>
    <row r="51" spans="1:11">
      <c r="A51" s="27">
        <f>A45</f>
        <v>6</v>
      </c>
      <c r="B51" s="31" t="s">
        <v>50</v>
      </c>
      <c r="C51" s="27" t="s">
        <v>18</v>
      </c>
      <c r="D51" s="27">
        <v>1.7</v>
      </c>
      <c r="E51" s="27" t="s">
        <v>40</v>
      </c>
      <c r="F51" s="27" t="s">
        <v>21</v>
      </c>
      <c r="G51" s="29">
        <f t="shared" si="17"/>
        <v>44816.606250000004</v>
      </c>
      <c r="H51" s="29">
        <f>G51+TIME(ROUNDDOWN(D51,0),(D51-ROUNDDOWN(D51,0))*60,0)</f>
        <v>44816.677083333336</v>
      </c>
      <c r="I51" s="28"/>
      <c r="J51" s="28"/>
      <c r="K51" s="27" t="s">
        <v>22</v>
      </c>
    </row>
    <row r="52" spans="1:11">
      <c r="A52" s="27">
        <f>A46</f>
        <v>6</v>
      </c>
      <c r="B52" s="31" t="s">
        <v>35</v>
      </c>
      <c r="C52" s="27" t="s">
        <v>18</v>
      </c>
      <c r="D52" s="27">
        <v>1</v>
      </c>
      <c r="E52" s="27"/>
      <c r="F52" s="27" t="s">
        <v>24</v>
      </c>
      <c r="G52" s="29">
        <f t="shared" si="17"/>
        <v>44816.677083333336</v>
      </c>
      <c r="H52" s="29">
        <f>G52+TIME(ROUNDDOWN(D52,0),(D52-ROUNDDOWN(D52,0))*60,0)</f>
        <v>44816.71875</v>
      </c>
      <c r="I52" s="28"/>
      <c r="J52" s="28"/>
      <c r="K52" s="27" t="s">
        <v>22</v>
      </c>
    </row>
    <row r="53" spans="1:11">
      <c r="A53" s="24">
        <f>A51+1</f>
        <v>7</v>
      </c>
      <c r="B53" s="34" t="s">
        <v>51</v>
      </c>
      <c r="C53" s="35"/>
      <c r="D53" s="35">
        <v>8.5</v>
      </c>
      <c r="E53" s="35"/>
      <c r="F53" s="35"/>
      <c r="G53" s="20">
        <f>VLOOKUP($A53,[1]Reference!$AT:$AX,5,0)</f>
        <v>44817</v>
      </c>
      <c r="H53" s="20">
        <f>G53</f>
        <v>44817</v>
      </c>
      <c r="I53" s="35"/>
      <c r="J53" s="36"/>
      <c r="K53" s="37"/>
    </row>
    <row r="54" spans="1:11">
      <c r="A54" s="27"/>
      <c r="B54" s="42" t="s">
        <v>52</v>
      </c>
      <c r="C54" s="27" t="s">
        <v>18</v>
      </c>
      <c r="D54" s="43">
        <f>30*2*20/60</f>
        <v>20</v>
      </c>
      <c r="E54" s="43" t="s">
        <v>38</v>
      </c>
      <c r="F54" s="43" t="s">
        <v>53</v>
      </c>
      <c r="G54" s="29"/>
      <c r="H54" s="29"/>
      <c r="I54" s="28"/>
      <c r="J54" s="28"/>
      <c r="K54" s="27" t="s">
        <v>22</v>
      </c>
    </row>
    <row r="55" spans="1:11">
      <c r="A55" s="27"/>
      <c r="B55" s="44" t="s">
        <v>54</v>
      </c>
      <c r="C55" s="27" t="s">
        <v>18</v>
      </c>
      <c r="D55" s="43">
        <f>30*30/60</f>
        <v>15</v>
      </c>
      <c r="E55" s="43" t="s">
        <v>40</v>
      </c>
      <c r="F55" s="43" t="s">
        <v>53</v>
      </c>
      <c r="G55" s="29"/>
      <c r="H55" s="29"/>
      <c r="I55" s="28"/>
      <c r="J55" s="28"/>
      <c r="K55" s="27" t="s">
        <v>22</v>
      </c>
    </row>
    <row r="56" spans="1:11">
      <c r="A56" s="17"/>
      <c r="B56" s="33" t="s">
        <v>55</v>
      </c>
      <c r="C56" s="18"/>
      <c r="D56" s="19"/>
      <c r="E56" s="18"/>
      <c r="F56" s="18"/>
      <c r="G56" s="20">
        <f>G57</f>
        <v>44818</v>
      </c>
      <c r="H56" s="20">
        <f>G109</f>
        <v>44826</v>
      </c>
      <c r="I56" s="18"/>
      <c r="J56" s="21"/>
      <c r="K56" s="22"/>
    </row>
    <row r="57" spans="1:11">
      <c r="A57" s="24">
        <f>A53+1</f>
        <v>8</v>
      </c>
      <c r="B57" s="45" t="s">
        <v>56</v>
      </c>
      <c r="C57" s="35"/>
      <c r="D57" s="35">
        <f>SUM(D58:D65)</f>
        <v>8.5</v>
      </c>
      <c r="E57" s="35"/>
      <c r="F57" s="35"/>
      <c r="G57" s="20">
        <f>VLOOKUP($A57,[1]Reference!$AT:$AX,5,0)</f>
        <v>44818</v>
      </c>
      <c r="H57" s="20">
        <f>VLOOKUP($A57,[1]Reference!$AT:$AX,5,0)</f>
        <v>44818</v>
      </c>
      <c r="I57" s="35"/>
      <c r="J57" s="36"/>
      <c r="K57" s="37"/>
    </row>
    <row r="58" spans="1:11">
      <c r="A58" s="27">
        <f>A57</f>
        <v>8</v>
      </c>
      <c r="B58" s="31" t="s">
        <v>30</v>
      </c>
      <c r="C58" s="27" t="s">
        <v>18</v>
      </c>
      <c r="D58" s="27">
        <v>0.5</v>
      </c>
      <c r="E58" s="27"/>
      <c r="F58" s="27" t="s">
        <v>24</v>
      </c>
      <c r="G58" s="29">
        <f>G57 + TIME($G$2,$H$2,0)</f>
        <v>44818.364583333336</v>
      </c>
      <c r="H58" s="29">
        <f>G58+TIME(ROUNDDOWN(D58,0),(D58-ROUNDDOWN(D58,0))*60,0)</f>
        <v>44818.385416666672</v>
      </c>
      <c r="I58" s="28"/>
      <c r="J58" s="28"/>
      <c r="K58" s="27" t="s">
        <v>22</v>
      </c>
    </row>
    <row r="59" spans="1:11">
      <c r="A59" s="27">
        <f t="shared" ref="A59:A60" si="20">A58</f>
        <v>8</v>
      </c>
      <c r="B59" s="28" t="s">
        <v>31</v>
      </c>
      <c r="C59" s="27" t="s">
        <v>18</v>
      </c>
      <c r="D59" s="27">
        <v>1.8</v>
      </c>
      <c r="E59" s="27"/>
      <c r="F59" s="27"/>
      <c r="G59" s="29">
        <f t="shared" ref="G59:G66" si="21">H58</f>
        <v>44818.385416666672</v>
      </c>
      <c r="H59" s="29">
        <f t="shared" ref="H59:H60" si="22">G59+TIME(ROUNDDOWN(D59,0),(D59-ROUNDDOWN(D59,0))*60,0)</f>
        <v>44818.460416666669</v>
      </c>
      <c r="I59" s="28"/>
      <c r="J59" s="28"/>
      <c r="K59" s="27"/>
    </row>
    <row r="60" spans="1:11">
      <c r="A60" s="27">
        <f t="shared" si="20"/>
        <v>8</v>
      </c>
      <c r="B60" s="28" t="s">
        <v>57</v>
      </c>
      <c r="C60" s="27" t="s">
        <v>18</v>
      </c>
      <c r="D60" s="27">
        <v>1.2</v>
      </c>
      <c r="E60" s="27"/>
      <c r="F60" s="27"/>
      <c r="G60" s="29">
        <f t="shared" si="21"/>
        <v>44818.460416666669</v>
      </c>
      <c r="H60" s="29">
        <f t="shared" si="22"/>
        <v>44818.510416666672</v>
      </c>
      <c r="I60" s="28"/>
      <c r="J60" s="28"/>
      <c r="K60" s="27"/>
    </row>
    <row r="61" spans="1:11">
      <c r="A61" s="27">
        <f>A58</f>
        <v>8</v>
      </c>
      <c r="B61" s="28" t="s">
        <v>25</v>
      </c>
      <c r="C61" s="27"/>
      <c r="D61" s="27">
        <v>1</v>
      </c>
      <c r="E61" s="27"/>
      <c r="F61" s="27"/>
      <c r="G61" s="29">
        <f t="shared" si="21"/>
        <v>44818.510416666672</v>
      </c>
      <c r="H61" s="29">
        <f>G61+TIME(ROUNDDOWN(D61,0),(D61-ROUNDDOWN(D61,0))*60,0)</f>
        <v>44818.552083333336</v>
      </c>
      <c r="I61" s="28"/>
      <c r="J61" s="28"/>
      <c r="K61" s="27"/>
    </row>
    <row r="62" spans="1:11">
      <c r="A62" s="27">
        <f>A57</f>
        <v>8</v>
      </c>
      <c r="B62" s="28" t="s">
        <v>58</v>
      </c>
      <c r="C62" s="27" t="s">
        <v>18</v>
      </c>
      <c r="D62" s="27">
        <v>1.2</v>
      </c>
      <c r="E62" s="27" t="s">
        <v>40</v>
      </c>
      <c r="F62" s="27" t="s">
        <v>21</v>
      </c>
      <c r="G62" s="29">
        <f t="shared" si="21"/>
        <v>44818.552083333336</v>
      </c>
      <c r="H62" s="29">
        <f t="shared" ref="H62" si="23">G62+TIME(ROUNDDOWN(D62,0),(D62-ROUNDDOWN(D62,0))*60,0)</f>
        <v>44818.602083333339</v>
      </c>
      <c r="I62" s="28"/>
      <c r="J62" s="28"/>
      <c r="K62" s="27" t="s">
        <v>22</v>
      </c>
    </row>
    <row r="63" spans="1:11">
      <c r="A63" s="27">
        <f>A58</f>
        <v>8</v>
      </c>
      <c r="B63" s="28" t="s">
        <v>59</v>
      </c>
      <c r="C63" s="27" t="s">
        <v>18</v>
      </c>
      <c r="D63" s="27">
        <v>1</v>
      </c>
      <c r="E63" s="27" t="s">
        <v>40</v>
      </c>
      <c r="F63" s="27" t="s">
        <v>21</v>
      </c>
      <c r="G63" s="29">
        <f t="shared" si="21"/>
        <v>44818.602083333339</v>
      </c>
      <c r="H63" s="29">
        <f>G63+TIME(ROUNDDOWN(D63,0),(D63-ROUNDDOWN(D63,0))*60,0)</f>
        <v>44818.643750000003</v>
      </c>
      <c r="I63" s="28"/>
      <c r="J63" s="28"/>
      <c r="K63" s="27" t="s">
        <v>22</v>
      </c>
    </row>
    <row r="64" spans="1:11">
      <c r="A64" s="27">
        <f>A62</f>
        <v>8</v>
      </c>
      <c r="B64" s="38" t="s">
        <v>60</v>
      </c>
      <c r="C64" s="27" t="s">
        <v>18</v>
      </c>
      <c r="D64" s="27">
        <v>1.3</v>
      </c>
      <c r="E64" s="27" t="s">
        <v>40</v>
      </c>
      <c r="F64" s="27" t="s">
        <v>21</v>
      </c>
      <c r="G64" s="29">
        <f t="shared" si="21"/>
        <v>44818.643750000003</v>
      </c>
      <c r="H64" s="29">
        <f>G64+TIME(ROUNDDOWN(D64,0),(D64-ROUNDDOWN(D64,0))*60,0)</f>
        <v>44818.697916666672</v>
      </c>
      <c r="I64" s="28"/>
      <c r="J64" s="28"/>
      <c r="K64" s="27" t="s">
        <v>22</v>
      </c>
    </row>
    <row r="65" spans="1:11">
      <c r="A65" s="27">
        <f>A63</f>
        <v>8</v>
      </c>
      <c r="B65" s="38" t="s">
        <v>35</v>
      </c>
      <c r="C65" s="27" t="s">
        <v>18</v>
      </c>
      <c r="D65" s="27">
        <v>0.5</v>
      </c>
      <c r="E65" s="27"/>
      <c r="F65" s="27" t="s">
        <v>24</v>
      </c>
      <c r="G65" s="29">
        <f t="shared" si="21"/>
        <v>44818.697916666672</v>
      </c>
      <c r="H65" s="29">
        <f>G65+TIME(ROUNDDOWN(D65,0),(D65-ROUNDDOWN(D65,0))*60,0)</f>
        <v>44818.718750000007</v>
      </c>
      <c r="I65" s="28"/>
      <c r="J65" s="28"/>
      <c r="K65" s="27" t="s">
        <v>22</v>
      </c>
    </row>
    <row r="66" spans="1:11">
      <c r="A66" s="46">
        <f>A65</f>
        <v>8</v>
      </c>
      <c r="B66" s="47" t="s">
        <v>61</v>
      </c>
      <c r="C66" s="46" t="s">
        <v>18</v>
      </c>
      <c r="D66" s="46">
        <v>2.25</v>
      </c>
      <c r="E66" s="46" t="s">
        <v>38</v>
      </c>
      <c r="F66" s="46" t="s">
        <v>24</v>
      </c>
      <c r="G66" s="48">
        <f t="shared" si="21"/>
        <v>44818.718750000007</v>
      </c>
      <c r="H66" s="48">
        <f>G66+TIME(ROUNDDOWN(D66,0),(D66-ROUNDDOWN(D66,0))*60,0)</f>
        <v>44818.812500000007</v>
      </c>
      <c r="I66" s="47"/>
      <c r="J66" s="47"/>
      <c r="K66" s="46" t="s">
        <v>22</v>
      </c>
    </row>
    <row r="67" spans="1:11">
      <c r="A67" s="24">
        <f>A57+1</f>
        <v>9</v>
      </c>
      <c r="B67" s="45" t="s">
        <v>62</v>
      </c>
      <c r="C67" s="35"/>
      <c r="D67" s="35">
        <f>SUM(D68:D75)</f>
        <v>8.5</v>
      </c>
      <c r="E67" s="35"/>
      <c r="F67" s="35"/>
      <c r="G67" s="20">
        <f>VLOOKUP($A67,[1]Reference!$AT:$AX,5,0)</f>
        <v>44819</v>
      </c>
      <c r="H67" s="20">
        <f>G67</f>
        <v>44819</v>
      </c>
      <c r="I67" s="35"/>
      <c r="J67" s="36"/>
      <c r="K67" s="37"/>
    </row>
    <row r="68" spans="1:11">
      <c r="A68" s="27">
        <f>A67</f>
        <v>9</v>
      </c>
      <c r="B68" s="31" t="s">
        <v>30</v>
      </c>
      <c r="C68" s="27" t="s">
        <v>18</v>
      </c>
      <c r="D68" s="27">
        <v>0.5</v>
      </c>
      <c r="E68" s="27"/>
      <c r="F68" s="27" t="s">
        <v>24</v>
      </c>
      <c r="G68" s="29">
        <f>G67 + TIME($G$2,$H$2,0)</f>
        <v>44819.364583333336</v>
      </c>
      <c r="H68" s="29">
        <f>G68+TIME(ROUNDDOWN(D68,0),(D68-ROUNDDOWN(D68,0))*60,0)</f>
        <v>44819.385416666672</v>
      </c>
      <c r="I68" s="28"/>
      <c r="J68" s="28"/>
      <c r="K68" s="27" t="s">
        <v>22</v>
      </c>
    </row>
    <row r="69" spans="1:11">
      <c r="A69" s="27">
        <f t="shared" ref="A69:A70" si="24">A68</f>
        <v>9</v>
      </c>
      <c r="B69" s="28" t="s">
        <v>31</v>
      </c>
      <c r="C69" s="27" t="s">
        <v>18</v>
      </c>
      <c r="D69" s="27">
        <v>1.3</v>
      </c>
      <c r="E69" s="27"/>
      <c r="F69" s="27"/>
      <c r="G69" s="29">
        <f t="shared" ref="G69:G70" si="25">H68</f>
        <v>44819.385416666672</v>
      </c>
      <c r="H69" s="29">
        <f t="shared" ref="H69:H71" si="26">G69+TIME(ROUNDDOWN(D69,0),(D69-ROUNDDOWN(D69,0))*60,0)</f>
        <v>44819.43958333334</v>
      </c>
      <c r="I69" s="28"/>
      <c r="J69" s="28"/>
      <c r="K69" s="27"/>
    </row>
    <row r="70" spans="1:11">
      <c r="A70" s="27">
        <f t="shared" si="24"/>
        <v>9</v>
      </c>
      <c r="B70" s="28" t="s">
        <v>32</v>
      </c>
      <c r="C70" s="27" t="s">
        <v>18</v>
      </c>
      <c r="D70" s="27">
        <v>1.5</v>
      </c>
      <c r="E70" s="27" t="s">
        <v>38</v>
      </c>
      <c r="F70" s="27" t="s">
        <v>24</v>
      </c>
      <c r="G70" s="29">
        <f t="shared" si="25"/>
        <v>44819.43958333334</v>
      </c>
      <c r="H70" s="29">
        <f t="shared" si="26"/>
        <v>44819.50208333334</v>
      </c>
      <c r="I70" s="28"/>
      <c r="J70" s="28"/>
      <c r="K70" s="27" t="s">
        <v>22</v>
      </c>
    </row>
    <row r="71" spans="1:11">
      <c r="A71" s="27">
        <f>A70</f>
        <v>9</v>
      </c>
      <c r="B71" s="28" t="s">
        <v>33</v>
      </c>
      <c r="C71" s="27"/>
      <c r="D71" s="27">
        <v>1</v>
      </c>
      <c r="E71" s="27"/>
      <c r="F71" s="27"/>
      <c r="G71" s="29">
        <f>H70</f>
        <v>44819.50208333334</v>
      </c>
      <c r="H71" s="29">
        <f t="shared" si="26"/>
        <v>44819.543750000004</v>
      </c>
      <c r="I71" s="28"/>
      <c r="J71" s="28"/>
      <c r="K71" s="27"/>
    </row>
    <row r="72" spans="1:11">
      <c r="A72" s="27">
        <f>A66</f>
        <v>8</v>
      </c>
      <c r="B72" s="28" t="s">
        <v>63</v>
      </c>
      <c r="C72" s="27" t="s">
        <v>18</v>
      </c>
      <c r="D72" s="27">
        <v>1.2</v>
      </c>
      <c r="E72" s="27" t="s">
        <v>40</v>
      </c>
      <c r="F72" s="27" t="s">
        <v>21</v>
      </c>
      <c r="G72" s="29">
        <f>H71</f>
        <v>44819.543750000004</v>
      </c>
      <c r="H72" s="29">
        <f>G72+TIME(ROUNDDOWN(D72,0),(D72-ROUNDDOWN(D72,0))*60,0)</f>
        <v>44819.593750000007</v>
      </c>
      <c r="I72" s="28"/>
      <c r="J72" s="28"/>
      <c r="K72" s="27" t="s">
        <v>22</v>
      </c>
    </row>
    <row r="73" spans="1:11">
      <c r="A73" s="27">
        <f>A67</f>
        <v>9</v>
      </c>
      <c r="B73" s="28" t="s">
        <v>64</v>
      </c>
      <c r="C73" s="27" t="s">
        <v>18</v>
      </c>
      <c r="D73" s="27">
        <v>1.4</v>
      </c>
      <c r="E73" s="27" t="s">
        <v>40</v>
      </c>
      <c r="F73" s="27" t="s">
        <v>21</v>
      </c>
      <c r="G73" s="29">
        <f>H72</f>
        <v>44819.593750000007</v>
      </c>
      <c r="H73" s="29">
        <f>G73+TIME(ROUNDDOWN(D73,0),(D73-ROUNDDOWN(D73,0))*60,0)</f>
        <v>44819.652083333342</v>
      </c>
      <c r="I73" s="28"/>
      <c r="J73" s="28"/>
      <c r="K73" s="27" t="s">
        <v>22</v>
      </c>
    </row>
    <row r="74" spans="1:11">
      <c r="A74" s="27">
        <f>A67</f>
        <v>9</v>
      </c>
      <c r="B74" s="32" t="s">
        <v>65</v>
      </c>
      <c r="C74" s="27" t="s">
        <v>18</v>
      </c>
      <c r="D74" s="27">
        <v>1</v>
      </c>
      <c r="E74" s="27" t="s">
        <v>40</v>
      </c>
      <c r="F74" s="27" t="s">
        <v>21</v>
      </c>
      <c r="G74" s="29">
        <f>H73</f>
        <v>44819.652083333342</v>
      </c>
      <c r="H74" s="29">
        <f>G74+TIME(ROUNDDOWN(D74,0),(D74-ROUNDDOWN(D74,0))*60,0)</f>
        <v>44819.693750000006</v>
      </c>
      <c r="I74" s="28"/>
      <c r="J74" s="28"/>
      <c r="K74" s="27" t="s">
        <v>22</v>
      </c>
    </row>
    <row r="75" spans="1:11">
      <c r="A75" s="27">
        <f>A68</f>
        <v>9</v>
      </c>
      <c r="B75" s="32" t="s">
        <v>35</v>
      </c>
      <c r="C75" s="27" t="s">
        <v>18</v>
      </c>
      <c r="D75" s="27">
        <v>0.6</v>
      </c>
      <c r="E75" s="27"/>
      <c r="F75" s="27" t="s">
        <v>24</v>
      </c>
      <c r="G75" s="29">
        <f>H74</f>
        <v>44819.693750000006</v>
      </c>
      <c r="H75" s="29">
        <f>G75+TIME(ROUNDDOWN(D75,0),(D75-ROUNDDOWN(D75,0))*60,0)</f>
        <v>44819.718750000007</v>
      </c>
      <c r="I75" s="28"/>
      <c r="J75" s="28"/>
      <c r="K75" s="27" t="s">
        <v>22</v>
      </c>
    </row>
    <row r="76" spans="1:11">
      <c r="A76" s="24">
        <f>A67+1</f>
        <v>10</v>
      </c>
      <c r="B76" s="45" t="s">
        <v>66</v>
      </c>
      <c r="C76" s="35"/>
      <c r="D76" s="35">
        <f>SUM(D77:D84)</f>
        <v>8.5</v>
      </c>
      <c r="E76" s="35"/>
      <c r="F76" s="35"/>
      <c r="G76" s="20">
        <f>VLOOKUP($A76,[1]Reference!$AT:$AX,5,0)</f>
        <v>44820</v>
      </c>
      <c r="H76" s="20">
        <f>G76</f>
        <v>44820</v>
      </c>
      <c r="I76" s="35"/>
      <c r="J76" s="36"/>
      <c r="K76" s="37"/>
    </row>
    <row r="77" spans="1:11">
      <c r="A77" s="27">
        <f>A76</f>
        <v>10</v>
      </c>
      <c r="B77" s="31" t="s">
        <v>30</v>
      </c>
      <c r="C77" s="27" t="s">
        <v>18</v>
      </c>
      <c r="D77" s="27">
        <v>0.5</v>
      </c>
      <c r="E77" s="27"/>
      <c r="F77" s="27" t="s">
        <v>24</v>
      </c>
      <c r="G77" s="29">
        <f>G76 + TIME($G$2,$H$2,0)</f>
        <v>44820.364583333336</v>
      </c>
      <c r="H77" s="29">
        <f>G77+TIME(ROUNDDOWN(D77,0),(D77-ROUNDDOWN(D77,0))*60,0)</f>
        <v>44820.385416666672</v>
      </c>
      <c r="I77" s="28"/>
      <c r="J77" s="28"/>
      <c r="K77" s="27" t="s">
        <v>22</v>
      </c>
    </row>
    <row r="78" spans="1:11">
      <c r="A78" s="27">
        <f t="shared" ref="A78:A79" si="27">A77</f>
        <v>10</v>
      </c>
      <c r="B78" s="28" t="s">
        <v>31</v>
      </c>
      <c r="C78" s="27" t="s">
        <v>18</v>
      </c>
      <c r="D78" s="27">
        <v>1.6</v>
      </c>
      <c r="E78" s="27"/>
      <c r="F78" s="27"/>
      <c r="G78" s="29">
        <f t="shared" ref="G78:G79" si="28">H77</f>
        <v>44820.385416666672</v>
      </c>
      <c r="H78" s="29">
        <f t="shared" ref="H78:H80" si="29">G78+TIME(ROUNDDOWN(D78,0),(D78-ROUNDDOWN(D78,0))*60,0)</f>
        <v>44820.452083333337</v>
      </c>
      <c r="I78" s="28"/>
      <c r="J78" s="28"/>
      <c r="K78" s="27"/>
    </row>
    <row r="79" spans="1:11">
      <c r="A79" s="27">
        <f t="shared" si="27"/>
        <v>10</v>
      </c>
      <c r="B79" s="28" t="s">
        <v>32</v>
      </c>
      <c r="C79" s="27" t="s">
        <v>18</v>
      </c>
      <c r="D79" s="27">
        <v>1.2</v>
      </c>
      <c r="E79" s="27" t="s">
        <v>38</v>
      </c>
      <c r="F79" s="27" t="s">
        <v>24</v>
      </c>
      <c r="G79" s="29">
        <f t="shared" si="28"/>
        <v>44820.452083333337</v>
      </c>
      <c r="H79" s="29">
        <f t="shared" si="29"/>
        <v>44820.50208333334</v>
      </c>
      <c r="I79" s="28"/>
      <c r="J79" s="28"/>
      <c r="K79" s="27" t="s">
        <v>22</v>
      </c>
    </row>
    <row r="80" spans="1:11">
      <c r="A80" s="27">
        <f>A79</f>
        <v>10</v>
      </c>
      <c r="B80" s="28" t="s">
        <v>33</v>
      </c>
      <c r="C80" s="27"/>
      <c r="D80" s="27">
        <v>1</v>
      </c>
      <c r="E80" s="27"/>
      <c r="F80" s="27"/>
      <c r="G80" s="29">
        <f>H79</f>
        <v>44820.50208333334</v>
      </c>
      <c r="H80" s="29">
        <f t="shared" si="29"/>
        <v>44820.543750000004</v>
      </c>
      <c r="I80" s="28"/>
      <c r="J80" s="28"/>
      <c r="K80" s="27"/>
    </row>
    <row r="81" spans="1:11">
      <c r="A81" s="27">
        <f>A75</f>
        <v>9</v>
      </c>
      <c r="B81" s="28" t="s">
        <v>67</v>
      </c>
      <c r="C81" s="27" t="s">
        <v>18</v>
      </c>
      <c r="D81" s="27">
        <v>1.5</v>
      </c>
      <c r="E81" s="27" t="s">
        <v>40</v>
      </c>
      <c r="F81" s="27" t="s">
        <v>21</v>
      </c>
      <c r="G81" s="29">
        <f>H80</f>
        <v>44820.543750000004</v>
      </c>
      <c r="H81" s="29">
        <f>G81+TIME(ROUNDDOWN(D81,0),(D81-ROUNDDOWN(D81,0))*60,0)</f>
        <v>44820.606250000004</v>
      </c>
      <c r="I81" s="28"/>
      <c r="J81" s="28"/>
      <c r="K81" s="27" t="s">
        <v>22</v>
      </c>
    </row>
    <row r="82" spans="1:11">
      <c r="A82" s="27">
        <f>A76</f>
        <v>10</v>
      </c>
      <c r="B82" s="28" t="s">
        <v>68</v>
      </c>
      <c r="C82" s="27" t="s">
        <v>18</v>
      </c>
      <c r="D82" s="27">
        <v>1</v>
      </c>
      <c r="E82" s="27" t="s">
        <v>40</v>
      </c>
      <c r="F82" s="27" t="s">
        <v>21</v>
      </c>
      <c r="G82" s="29">
        <f>H81</f>
        <v>44820.606250000004</v>
      </c>
      <c r="H82" s="29">
        <f>G82+TIME(ROUNDDOWN(D82,0),(D82-ROUNDDOWN(D82,0))*60,0)</f>
        <v>44820.647916666669</v>
      </c>
      <c r="I82" s="28"/>
      <c r="J82" s="28"/>
      <c r="K82" s="27" t="s">
        <v>22</v>
      </c>
    </row>
    <row r="83" spans="1:11">
      <c r="A83" s="27">
        <f>A76</f>
        <v>10</v>
      </c>
      <c r="B83" s="32" t="s">
        <v>69</v>
      </c>
      <c r="C83" s="27" t="s">
        <v>18</v>
      </c>
      <c r="D83" s="27">
        <v>1.2</v>
      </c>
      <c r="E83" s="27" t="s">
        <v>40</v>
      </c>
      <c r="F83" s="27" t="s">
        <v>21</v>
      </c>
      <c r="G83" s="29">
        <f>H82</f>
        <v>44820.647916666669</v>
      </c>
      <c r="H83" s="29">
        <f>G83+TIME(ROUNDDOWN(D83,0),(D83-ROUNDDOWN(D83,0))*60,0)</f>
        <v>44820.697916666672</v>
      </c>
      <c r="I83" s="28"/>
      <c r="J83" s="28"/>
      <c r="K83" s="27" t="s">
        <v>22</v>
      </c>
    </row>
    <row r="84" spans="1:11">
      <c r="A84" s="27">
        <f>A77</f>
        <v>10</v>
      </c>
      <c r="B84" s="32" t="s">
        <v>35</v>
      </c>
      <c r="C84" s="27" t="s">
        <v>18</v>
      </c>
      <c r="D84" s="27">
        <v>0.5</v>
      </c>
      <c r="E84" s="27" t="s">
        <v>40</v>
      </c>
      <c r="F84" s="27" t="s">
        <v>21</v>
      </c>
      <c r="G84" s="29">
        <f>H83</f>
        <v>44820.697916666672</v>
      </c>
      <c r="H84" s="29">
        <f>G84+TIME(ROUNDDOWN(D84,0),(D84-ROUNDDOWN(D84,0))*60,0)</f>
        <v>44820.718750000007</v>
      </c>
      <c r="I84" s="28"/>
      <c r="J84" s="28"/>
      <c r="K84" s="27" t="s">
        <v>22</v>
      </c>
    </row>
    <row r="85" spans="1:11" s="23" customFormat="1">
      <c r="A85" s="24">
        <f>A76+1</f>
        <v>11</v>
      </c>
      <c r="B85" s="45" t="s">
        <v>70</v>
      </c>
      <c r="C85" s="35"/>
      <c r="D85" s="35">
        <f>SUM(D86:D93)</f>
        <v>8.5</v>
      </c>
      <c r="E85" s="35"/>
      <c r="F85" s="35"/>
      <c r="G85" s="20">
        <f>VLOOKUP($A85,[1]Reference!$AT:$AX,5,0)</f>
        <v>44823</v>
      </c>
      <c r="H85" s="20">
        <f>G85</f>
        <v>44823</v>
      </c>
      <c r="I85" s="35"/>
      <c r="J85" s="36"/>
      <c r="K85" s="37"/>
    </row>
    <row r="86" spans="1:11">
      <c r="A86" s="27">
        <f>A85</f>
        <v>11</v>
      </c>
      <c r="B86" s="31" t="s">
        <v>30</v>
      </c>
      <c r="C86" s="27" t="s">
        <v>18</v>
      </c>
      <c r="D86" s="27">
        <v>0.5</v>
      </c>
      <c r="E86" s="27"/>
      <c r="F86" s="27" t="s">
        <v>24</v>
      </c>
      <c r="G86" s="29">
        <f>G85 + TIME($G$2,$H$2,0)</f>
        <v>44823.364583333336</v>
      </c>
      <c r="H86" s="29">
        <f>G86+TIME(ROUNDDOWN(D86,0),(D86-ROUNDDOWN(D86,0))*60,0)</f>
        <v>44823.385416666672</v>
      </c>
      <c r="I86" s="28"/>
      <c r="J86" s="28"/>
      <c r="K86" s="27" t="s">
        <v>22</v>
      </c>
    </row>
    <row r="87" spans="1:11">
      <c r="A87" s="27">
        <f t="shared" ref="A87:A89" si="30">A86</f>
        <v>11</v>
      </c>
      <c r="B87" s="28" t="s">
        <v>31</v>
      </c>
      <c r="C87" s="27"/>
      <c r="D87" s="27">
        <v>1.6</v>
      </c>
      <c r="E87" s="27"/>
      <c r="F87" s="27"/>
      <c r="G87" s="29">
        <f t="shared" ref="G87:G88" si="31">H86</f>
        <v>44823.385416666672</v>
      </c>
      <c r="H87" s="29">
        <f t="shared" ref="H87:H89" si="32">G87+TIME(ROUNDDOWN(D87,0),(D87-ROUNDDOWN(D87,0))*60,0)</f>
        <v>44823.452083333337</v>
      </c>
      <c r="I87" s="28"/>
      <c r="J87" s="28"/>
      <c r="K87" s="27"/>
    </row>
    <row r="88" spans="1:11">
      <c r="A88" s="27">
        <f>A87</f>
        <v>11</v>
      </c>
      <c r="B88" s="28" t="s">
        <v>32</v>
      </c>
      <c r="C88" s="27" t="s">
        <v>18</v>
      </c>
      <c r="D88" s="27">
        <v>1.5</v>
      </c>
      <c r="E88" s="27" t="s">
        <v>38</v>
      </c>
      <c r="F88" s="27" t="s">
        <v>24</v>
      </c>
      <c r="G88" s="29">
        <f t="shared" si="31"/>
        <v>44823.452083333337</v>
      </c>
      <c r="H88" s="29">
        <f t="shared" si="32"/>
        <v>44823.514583333337</v>
      </c>
      <c r="I88" s="28"/>
      <c r="J88" s="28"/>
      <c r="K88" s="27" t="s">
        <v>22</v>
      </c>
    </row>
    <row r="89" spans="1:11">
      <c r="A89" s="27">
        <f t="shared" si="30"/>
        <v>11</v>
      </c>
      <c r="B89" s="28" t="s">
        <v>33</v>
      </c>
      <c r="C89" s="27"/>
      <c r="D89" s="27">
        <v>1</v>
      </c>
      <c r="E89" s="27"/>
      <c r="F89" s="27"/>
      <c r="G89" s="29">
        <f>H88</f>
        <v>44823.514583333337</v>
      </c>
      <c r="H89" s="29">
        <f t="shared" si="32"/>
        <v>44823.556250000001</v>
      </c>
      <c r="I89" s="28"/>
      <c r="J89" s="28"/>
      <c r="K89" s="27"/>
    </row>
    <row r="90" spans="1:11">
      <c r="A90" s="27">
        <f>A85</f>
        <v>11</v>
      </c>
      <c r="B90" s="28" t="s">
        <v>71</v>
      </c>
      <c r="C90" s="27" t="s">
        <v>18</v>
      </c>
      <c r="D90" s="27">
        <v>1</v>
      </c>
      <c r="E90" s="27" t="s">
        <v>40</v>
      </c>
      <c r="F90" s="27" t="s">
        <v>21</v>
      </c>
      <c r="G90" s="29">
        <f>H89</f>
        <v>44823.556250000001</v>
      </c>
      <c r="H90" s="29">
        <f>G90+TIME(ROUNDDOWN(D90,0),(D90-ROUNDDOWN(D90,0))*60,0)</f>
        <v>44823.597916666666</v>
      </c>
      <c r="I90" s="28"/>
      <c r="J90" s="28"/>
      <c r="K90" s="27" t="s">
        <v>22</v>
      </c>
    </row>
    <row r="91" spans="1:11">
      <c r="A91" s="27">
        <f>A85</f>
        <v>11</v>
      </c>
      <c r="B91" s="32" t="s">
        <v>72</v>
      </c>
      <c r="C91" s="27" t="s">
        <v>18</v>
      </c>
      <c r="D91" s="27">
        <v>1.2</v>
      </c>
      <c r="E91" s="27" t="s">
        <v>40</v>
      </c>
      <c r="F91" s="27" t="s">
        <v>21</v>
      </c>
      <c r="G91" s="29">
        <f>H90</f>
        <v>44823.597916666666</v>
      </c>
      <c r="H91" s="29">
        <f>G91+TIME(ROUNDDOWN(D91,0),(D91-ROUNDDOWN(D91,0))*60,0)</f>
        <v>44823.647916666669</v>
      </c>
      <c r="I91" s="28"/>
      <c r="J91" s="28"/>
      <c r="K91" s="27" t="s">
        <v>22</v>
      </c>
    </row>
    <row r="92" spans="1:11">
      <c r="A92" s="27">
        <f>A85</f>
        <v>11</v>
      </c>
      <c r="B92" s="32" t="s">
        <v>73</v>
      </c>
      <c r="C92" s="27" t="s">
        <v>18</v>
      </c>
      <c r="D92" s="27">
        <v>1.2</v>
      </c>
      <c r="E92" s="27" t="s">
        <v>40</v>
      </c>
      <c r="F92" s="27" t="s">
        <v>21</v>
      </c>
      <c r="G92" s="29">
        <f>H91</f>
        <v>44823.647916666669</v>
      </c>
      <c r="H92" s="29">
        <f>G92+TIME(ROUNDDOWN(D92,0),(D92-ROUNDDOWN(D92,0))*60,0)</f>
        <v>44823.697916666672</v>
      </c>
      <c r="I92" s="28"/>
      <c r="J92" s="28"/>
      <c r="K92" s="27" t="s">
        <v>22</v>
      </c>
    </row>
    <row r="93" spans="1:11">
      <c r="A93" s="27">
        <f>A86</f>
        <v>11</v>
      </c>
      <c r="B93" s="32" t="s">
        <v>35</v>
      </c>
      <c r="C93" s="27" t="s">
        <v>18</v>
      </c>
      <c r="D93" s="27">
        <v>0.5</v>
      </c>
      <c r="E93" s="27"/>
      <c r="F93" s="27" t="s">
        <v>24</v>
      </c>
      <c r="G93" s="29">
        <f>H92</f>
        <v>44823.697916666672</v>
      </c>
      <c r="H93" s="29">
        <f>G93+TIME(ROUNDDOWN(D93,0),(D93-ROUNDDOWN(D93,0))*60,0)</f>
        <v>44823.718750000007</v>
      </c>
      <c r="I93" s="28"/>
      <c r="J93" s="28"/>
      <c r="K93" s="27" t="s">
        <v>22</v>
      </c>
    </row>
    <row r="94" spans="1:11">
      <c r="A94" s="24">
        <f>A85+1</f>
        <v>12</v>
      </c>
      <c r="B94" s="45" t="s">
        <v>74</v>
      </c>
      <c r="C94" s="35"/>
      <c r="D94" s="35">
        <f>SUM(D95:D100)</f>
        <v>8.5</v>
      </c>
      <c r="E94" s="35"/>
      <c r="F94" s="35"/>
      <c r="G94" s="20">
        <f>VLOOKUP($A94,[1]Reference!$AT:$AX,5,0)</f>
        <v>44824</v>
      </c>
      <c r="H94" s="20">
        <f>G94</f>
        <v>44824</v>
      </c>
      <c r="I94" s="35"/>
      <c r="J94" s="36"/>
      <c r="K94" s="37"/>
    </row>
    <row r="95" spans="1:11">
      <c r="A95" s="27">
        <f>A94</f>
        <v>12</v>
      </c>
      <c r="B95" s="31" t="s">
        <v>30</v>
      </c>
      <c r="C95" s="27" t="s">
        <v>18</v>
      </c>
      <c r="D95" s="27">
        <v>0.5</v>
      </c>
      <c r="E95" s="27"/>
      <c r="F95" s="27" t="s">
        <v>24</v>
      </c>
      <c r="G95" s="29">
        <f>G94 + TIME($G$2,$H$2,0)</f>
        <v>44824.364583333336</v>
      </c>
      <c r="H95" s="29">
        <f>G95+TIME(ROUNDDOWN(D95,0),(D95-ROUNDDOWN(D95,0))*60,0)</f>
        <v>44824.385416666672</v>
      </c>
      <c r="I95" s="28"/>
      <c r="J95" s="28"/>
      <c r="K95" s="27" t="s">
        <v>22</v>
      </c>
    </row>
    <row r="96" spans="1:11">
      <c r="A96" s="27">
        <f t="shared" ref="A96" si="33">A95</f>
        <v>12</v>
      </c>
      <c r="B96" s="28" t="s">
        <v>31</v>
      </c>
      <c r="C96" s="27" t="s">
        <v>18</v>
      </c>
      <c r="D96" s="27">
        <v>2</v>
      </c>
      <c r="E96" s="27"/>
      <c r="F96" s="27"/>
      <c r="G96" s="29">
        <f>H95</f>
        <v>44824.385416666672</v>
      </c>
      <c r="H96" s="29">
        <f>G96+TIME(ROUNDDOWN(D96,0),(D96-ROUNDDOWN(D96,0))*60,0)</f>
        <v>44824.468750000007</v>
      </c>
      <c r="I96" s="28"/>
      <c r="J96" s="28"/>
      <c r="K96" s="27"/>
    </row>
    <row r="97" spans="1:11">
      <c r="A97" s="27">
        <f>A95</f>
        <v>12</v>
      </c>
      <c r="B97" s="28" t="s">
        <v>32</v>
      </c>
      <c r="C97" s="27" t="s">
        <v>18</v>
      </c>
      <c r="D97" s="27">
        <v>1.2</v>
      </c>
      <c r="E97" s="27" t="s">
        <v>38</v>
      </c>
      <c r="F97" s="27" t="s">
        <v>24</v>
      </c>
      <c r="G97" s="29">
        <f>H96</f>
        <v>44824.468750000007</v>
      </c>
      <c r="H97" s="29">
        <f>G97+TIME(ROUNDDOWN(D97,0),(D97-ROUNDDOWN(D97,0))*60,0)</f>
        <v>44824.51875000001</v>
      </c>
      <c r="I97" s="28"/>
      <c r="J97" s="28"/>
      <c r="K97" s="27" t="s">
        <v>22</v>
      </c>
    </row>
    <row r="98" spans="1:11">
      <c r="A98" s="27">
        <f t="shared" ref="A98" si="34">A97</f>
        <v>12</v>
      </c>
      <c r="B98" s="28" t="s">
        <v>33</v>
      </c>
      <c r="C98" s="27"/>
      <c r="D98" s="27">
        <v>1</v>
      </c>
      <c r="E98" s="27"/>
      <c r="F98" s="27"/>
      <c r="G98" s="29">
        <f t="shared" ref="G98:G100" si="35">H97</f>
        <v>44824.51875000001</v>
      </c>
      <c r="H98" s="29">
        <f t="shared" ref="H98:H100" si="36">G98+TIME(ROUNDDOWN(D98,0),(D98-ROUNDDOWN(D98,0))*60,0)</f>
        <v>44824.560416666674</v>
      </c>
      <c r="I98" s="28"/>
      <c r="J98" s="28"/>
      <c r="K98" s="27"/>
    </row>
    <row r="99" spans="1:11">
      <c r="A99" s="27">
        <f>A94</f>
        <v>12</v>
      </c>
      <c r="B99" s="32" t="s">
        <v>75</v>
      </c>
      <c r="C99" s="27" t="s">
        <v>18</v>
      </c>
      <c r="D99" s="27">
        <v>2</v>
      </c>
      <c r="E99" s="27" t="s">
        <v>40</v>
      </c>
      <c r="F99" s="27" t="s">
        <v>21</v>
      </c>
      <c r="G99" s="29">
        <f t="shared" si="35"/>
        <v>44824.560416666674</v>
      </c>
      <c r="H99" s="29">
        <f t="shared" si="36"/>
        <v>44824.64375000001</v>
      </c>
      <c r="I99" s="28"/>
      <c r="J99" s="28"/>
      <c r="K99" s="27" t="s">
        <v>22</v>
      </c>
    </row>
    <row r="100" spans="1:11">
      <c r="A100" s="27">
        <f>A98</f>
        <v>12</v>
      </c>
      <c r="B100" s="28" t="s">
        <v>35</v>
      </c>
      <c r="C100" s="27" t="s">
        <v>18</v>
      </c>
      <c r="D100" s="27">
        <v>1.8</v>
      </c>
      <c r="E100" s="31"/>
      <c r="F100" s="31" t="s">
        <v>24</v>
      </c>
      <c r="G100" s="29">
        <f t="shared" si="35"/>
        <v>44824.64375000001</v>
      </c>
      <c r="H100" s="29">
        <f t="shared" si="36"/>
        <v>44824.718750000007</v>
      </c>
      <c r="I100" s="28"/>
      <c r="J100" s="28"/>
      <c r="K100" s="27" t="s">
        <v>22</v>
      </c>
    </row>
    <row r="101" spans="1:11">
      <c r="A101" s="24">
        <f>A94+1</f>
        <v>13</v>
      </c>
      <c r="B101" s="45" t="s">
        <v>76</v>
      </c>
      <c r="C101" s="35"/>
      <c r="D101" s="35">
        <f>SUM(D102:D107)</f>
        <v>8.5</v>
      </c>
      <c r="E101" s="35"/>
      <c r="F101" s="35"/>
      <c r="G101" s="20">
        <f>VLOOKUP($A101,[1]Reference!$AT:$AX,5,0)</f>
        <v>44825</v>
      </c>
      <c r="H101" s="20">
        <f>G101</f>
        <v>44825</v>
      </c>
      <c r="I101" s="35"/>
      <c r="J101" s="36"/>
      <c r="K101" s="37"/>
    </row>
    <row r="102" spans="1:11">
      <c r="A102" s="27">
        <f>A101</f>
        <v>13</v>
      </c>
      <c r="B102" s="28" t="s">
        <v>30</v>
      </c>
      <c r="C102" s="27" t="s">
        <v>18</v>
      </c>
      <c r="D102" s="27">
        <v>0.5</v>
      </c>
      <c r="E102" s="27"/>
      <c r="F102" s="31" t="s">
        <v>24</v>
      </c>
      <c r="G102" s="29">
        <f>G101 + TIME($G$2,$H$2,0)</f>
        <v>44825.364583333336</v>
      </c>
      <c r="H102" s="29">
        <f>G102+TIME(ROUNDDOWN(D102,0),(D102-ROUNDDOWN(D102,0))*60,0)</f>
        <v>44825.385416666672</v>
      </c>
      <c r="I102" s="28"/>
      <c r="J102" s="28"/>
      <c r="K102" s="27"/>
    </row>
    <row r="103" spans="1:11">
      <c r="A103" s="27">
        <f t="shared" ref="A103:A107" si="37">A102</f>
        <v>13</v>
      </c>
      <c r="B103" s="28" t="s">
        <v>31</v>
      </c>
      <c r="C103" s="27" t="s">
        <v>18</v>
      </c>
      <c r="D103" s="27">
        <v>2</v>
      </c>
      <c r="E103" s="27"/>
      <c r="F103" s="27"/>
      <c r="G103" s="29">
        <f>H102</f>
        <v>44825.385416666672</v>
      </c>
      <c r="H103" s="29">
        <f>G103+TIME(ROUNDDOWN(D103,0),(D103-ROUNDDOWN(D103,0))*60,0)</f>
        <v>44825.468750000007</v>
      </c>
      <c r="I103" s="28"/>
      <c r="J103" s="28"/>
      <c r="K103" s="27"/>
    </row>
    <row r="104" spans="1:11">
      <c r="A104" s="27">
        <f t="shared" si="37"/>
        <v>13</v>
      </c>
      <c r="B104" s="28" t="s">
        <v>32</v>
      </c>
      <c r="C104" s="27" t="s">
        <v>18</v>
      </c>
      <c r="D104" s="27">
        <v>1.5</v>
      </c>
      <c r="E104" s="27" t="s">
        <v>38</v>
      </c>
      <c r="F104" s="27" t="s">
        <v>24</v>
      </c>
      <c r="G104" s="29">
        <f>H103</f>
        <v>44825.468750000007</v>
      </c>
      <c r="H104" s="29">
        <f>G104+TIME(ROUNDDOWN(D104,0),(D104-ROUNDDOWN(D104,0))*60,0)</f>
        <v>44825.531250000007</v>
      </c>
      <c r="I104" s="28"/>
      <c r="J104" s="28"/>
      <c r="K104" s="27" t="s">
        <v>22</v>
      </c>
    </row>
    <row r="105" spans="1:11">
      <c r="A105" s="27">
        <f>A104</f>
        <v>13</v>
      </c>
      <c r="B105" s="28" t="s">
        <v>33</v>
      </c>
      <c r="C105" s="27"/>
      <c r="D105" s="27">
        <v>1</v>
      </c>
      <c r="E105" s="27"/>
      <c r="F105" s="27"/>
      <c r="G105" s="29">
        <f t="shared" ref="G105:G107" si="38">H104</f>
        <v>44825.531250000007</v>
      </c>
      <c r="H105" s="29">
        <f t="shared" ref="H105:H107" si="39">G105+TIME(ROUNDDOWN(D105,0),(D105-ROUNDDOWN(D105,0))*60,0)</f>
        <v>44825.572916666672</v>
      </c>
      <c r="I105" s="28"/>
      <c r="J105" s="28"/>
      <c r="K105" s="27"/>
    </row>
    <row r="106" spans="1:11">
      <c r="A106" s="27">
        <f t="shared" si="37"/>
        <v>13</v>
      </c>
      <c r="B106" s="32" t="s">
        <v>77</v>
      </c>
      <c r="C106" s="27" t="s">
        <v>18</v>
      </c>
      <c r="D106" s="27">
        <v>2.2000000000000002</v>
      </c>
      <c r="E106" s="27" t="s">
        <v>40</v>
      </c>
      <c r="F106" s="27" t="s">
        <v>21</v>
      </c>
      <c r="G106" s="29">
        <f t="shared" si="38"/>
        <v>44825.572916666672</v>
      </c>
      <c r="H106" s="29">
        <f t="shared" si="39"/>
        <v>44825.664583333339</v>
      </c>
      <c r="I106" s="28"/>
      <c r="J106" s="28"/>
      <c r="K106" s="27" t="s">
        <v>22</v>
      </c>
    </row>
    <row r="107" spans="1:11">
      <c r="A107" s="27">
        <f t="shared" si="37"/>
        <v>13</v>
      </c>
      <c r="B107" s="32" t="s">
        <v>35</v>
      </c>
      <c r="C107" s="27" t="s">
        <v>18</v>
      </c>
      <c r="D107" s="27">
        <v>1.3</v>
      </c>
      <c r="E107" s="27"/>
      <c r="F107" s="27" t="s">
        <v>24</v>
      </c>
      <c r="G107" s="29">
        <f t="shared" si="38"/>
        <v>44825.664583333339</v>
      </c>
      <c r="H107" s="29">
        <f t="shared" si="39"/>
        <v>44825.718750000007</v>
      </c>
      <c r="I107" s="28"/>
      <c r="J107" s="28"/>
      <c r="K107" s="27" t="s">
        <v>22</v>
      </c>
    </row>
    <row r="108" spans="1:11">
      <c r="A108" s="46">
        <f>A101</f>
        <v>13</v>
      </c>
      <c r="B108" s="47" t="s">
        <v>61</v>
      </c>
      <c r="C108" s="46" t="s">
        <v>18</v>
      </c>
      <c r="D108" s="46">
        <v>4.25</v>
      </c>
      <c r="E108" s="46" t="s">
        <v>38</v>
      </c>
      <c r="F108" s="46" t="s">
        <v>24</v>
      </c>
      <c r="G108" s="48">
        <f>H107</f>
        <v>44825.718750000007</v>
      </c>
      <c r="H108" s="48">
        <f>H66</f>
        <v>44818.812500000007</v>
      </c>
      <c r="I108" s="47"/>
      <c r="J108" s="47"/>
      <c r="K108" s="46" t="s">
        <v>22</v>
      </c>
    </row>
    <row r="109" spans="1:11">
      <c r="A109" s="24">
        <f>A108+1</f>
        <v>14</v>
      </c>
      <c r="B109" s="45" t="s">
        <v>78</v>
      </c>
      <c r="C109" s="35"/>
      <c r="D109" s="35">
        <v>8.5</v>
      </c>
      <c r="E109" s="35"/>
      <c r="F109" s="35"/>
      <c r="G109" s="20">
        <f>VLOOKUP($A109,[1]Reference!$AT:$AX,5,0)</f>
        <v>44826</v>
      </c>
      <c r="H109" s="20">
        <f>G109</f>
        <v>44826</v>
      </c>
      <c r="I109" s="35"/>
      <c r="J109" s="36"/>
      <c r="K109" s="37"/>
    </row>
    <row r="110" spans="1:11">
      <c r="A110" s="27">
        <f>A109</f>
        <v>14</v>
      </c>
      <c r="B110" s="32" t="s">
        <v>61</v>
      </c>
      <c r="C110" s="27" t="s">
        <v>18</v>
      </c>
      <c r="D110" s="27">
        <v>4.25</v>
      </c>
      <c r="E110" s="27" t="s">
        <v>38</v>
      </c>
      <c r="F110" s="27" t="s">
        <v>24</v>
      </c>
      <c r="G110" s="29">
        <f>H109</f>
        <v>44826</v>
      </c>
      <c r="H110" s="29">
        <f t="shared" ref="H110" si="40">G110+TIME(ROUNDDOWN(D110,0),(D110-ROUNDDOWN(D110,0))*60,0)</f>
        <v>44826.177083333336</v>
      </c>
      <c r="I110" s="28"/>
      <c r="J110" s="28"/>
      <c r="K110" s="27" t="s">
        <v>22</v>
      </c>
    </row>
    <row r="111" spans="1:11">
      <c r="A111" s="27"/>
      <c r="B111" s="42" t="s">
        <v>52</v>
      </c>
      <c r="C111" s="27" t="s">
        <v>18</v>
      </c>
      <c r="D111" s="43">
        <f>30*2*20/60</f>
        <v>20</v>
      </c>
      <c r="E111" s="43" t="s">
        <v>38</v>
      </c>
      <c r="F111" s="43" t="s">
        <v>53</v>
      </c>
      <c r="G111" s="29"/>
      <c r="H111" s="29"/>
      <c r="I111" s="28"/>
      <c r="J111" s="28"/>
      <c r="K111" s="27" t="s">
        <v>22</v>
      </c>
    </row>
    <row r="112" spans="1:11">
      <c r="A112" s="27"/>
      <c r="B112" s="44" t="s">
        <v>54</v>
      </c>
      <c r="C112" s="27" t="s">
        <v>18</v>
      </c>
      <c r="D112" s="43">
        <f>30*30/60</f>
        <v>15</v>
      </c>
      <c r="E112" s="43" t="s">
        <v>40</v>
      </c>
      <c r="F112" s="43" t="s">
        <v>53</v>
      </c>
      <c r="G112" s="29"/>
      <c r="H112" s="29"/>
      <c r="I112" s="28"/>
      <c r="J112" s="28"/>
      <c r="K112" s="27" t="s">
        <v>22</v>
      </c>
    </row>
    <row r="113" spans="1:11">
      <c r="A113" s="17"/>
      <c r="B113" s="33" t="s">
        <v>79</v>
      </c>
      <c r="C113" s="18"/>
      <c r="D113" s="19"/>
      <c r="E113" s="18"/>
      <c r="F113" s="18"/>
      <c r="G113" s="20">
        <f>G114</f>
        <v>44827</v>
      </c>
      <c r="H113" s="20">
        <f>G145</f>
        <v>44832</v>
      </c>
      <c r="I113" s="18"/>
      <c r="J113" s="21"/>
      <c r="K113" s="22"/>
    </row>
    <row r="114" spans="1:11">
      <c r="A114" s="24">
        <f>A109+1</f>
        <v>15</v>
      </c>
      <c r="B114" s="45" t="s">
        <v>56</v>
      </c>
      <c r="C114" s="35"/>
      <c r="D114" s="35">
        <f>SUM(D115:D123)</f>
        <v>8.5</v>
      </c>
      <c r="E114" s="35"/>
      <c r="F114" s="35"/>
      <c r="G114" s="20">
        <f>VLOOKUP($A114,[1]Reference!$AT:$AX,5,0)</f>
        <v>44827</v>
      </c>
      <c r="H114" s="20">
        <f>VLOOKUP($A114,[1]Reference!$AT:$AX,5,0)</f>
        <v>44827</v>
      </c>
      <c r="I114" s="35"/>
      <c r="J114" s="36"/>
      <c r="K114" s="37"/>
    </row>
    <row r="115" spans="1:11">
      <c r="A115" s="27">
        <f>A114</f>
        <v>15</v>
      </c>
      <c r="B115" s="31" t="s">
        <v>30</v>
      </c>
      <c r="C115" s="27" t="s">
        <v>18</v>
      </c>
      <c r="D115" s="27">
        <v>0.5</v>
      </c>
      <c r="E115" s="27"/>
      <c r="F115" s="27" t="s">
        <v>24</v>
      </c>
      <c r="G115" s="29">
        <f>G114 + TIME($G$2,$H$2,0)</f>
        <v>44827.364583333336</v>
      </c>
      <c r="H115" s="29">
        <f>G115+TIME(ROUNDDOWN(D115,0),(D115-ROUNDDOWN(D115,0))*60,0)</f>
        <v>44827.385416666672</v>
      </c>
      <c r="I115" s="28"/>
      <c r="J115" s="28"/>
      <c r="K115" s="27" t="s">
        <v>22</v>
      </c>
    </row>
    <row r="116" spans="1:11">
      <c r="A116" s="27">
        <f t="shared" ref="A116:A117" si="41">A115</f>
        <v>15</v>
      </c>
      <c r="B116" s="28" t="s">
        <v>31</v>
      </c>
      <c r="C116" s="27" t="s">
        <v>18</v>
      </c>
      <c r="D116" s="27">
        <v>2</v>
      </c>
      <c r="E116" s="27"/>
      <c r="F116" s="27"/>
      <c r="G116" s="29">
        <f t="shared" ref="G116:G117" si="42">H115</f>
        <v>44827.385416666672</v>
      </c>
      <c r="H116" s="29">
        <f t="shared" ref="H116:H118" si="43">G116+TIME(ROUNDDOWN(D116,0),(D116-ROUNDDOWN(D116,0))*60,0)</f>
        <v>44827.468750000007</v>
      </c>
      <c r="I116" s="28"/>
      <c r="J116" s="28"/>
      <c r="K116" s="27"/>
    </row>
    <row r="117" spans="1:11" s="23" customFormat="1">
      <c r="A117" s="27">
        <f t="shared" si="41"/>
        <v>15</v>
      </c>
      <c r="B117" s="28" t="s">
        <v>32</v>
      </c>
      <c r="C117" s="27" t="s">
        <v>18</v>
      </c>
      <c r="D117" s="27">
        <v>1.2</v>
      </c>
      <c r="E117" s="27" t="s">
        <v>38</v>
      </c>
      <c r="F117" s="27" t="s">
        <v>24</v>
      </c>
      <c r="G117" s="29">
        <f t="shared" si="42"/>
        <v>44827.468750000007</v>
      </c>
      <c r="H117" s="29">
        <f t="shared" si="43"/>
        <v>44827.51875000001</v>
      </c>
      <c r="I117" s="28"/>
      <c r="J117" s="28"/>
      <c r="K117" s="27" t="s">
        <v>22</v>
      </c>
    </row>
    <row r="118" spans="1:11">
      <c r="A118" s="27">
        <f>A117</f>
        <v>15</v>
      </c>
      <c r="B118" s="28" t="s">
        <v>33</v>
      </c>
      <c r="C118" s="27"/>
      <c r="D118" s="27">
        <v>0.8</v>
      </c>
      <c r="E118" s="27"/>
      <c r="F118" s="27"/>
      <c r="G118" s="29">
        <f>H117</f>
        <v>44827.51875000001</v>
      </c>
      <c r="H118" s="29">
        <f t="shared" si="43"/>
        <v>44827.552083333343</v>
      </c>
      <c r="I118" s="28"/>
      <c r="J118" s="28"/>
      <c r="K118" s="27"/>
    </row>
    <row r="119" spans="1:11">
      <c r="A119" s="27">
        <f>A114</f>
        <v>15</v>
      </c>
      <c r="B119" s="28" t="s">
        <v>80</v>
      </c>
      <c r="C119" s="27" t="s">
        <v>18</v>
      </c>
      <c r="D119" s="27">
        <v>1</v>
      </c>
      <c r="E119" s="27" t="s">
        <v>40</v>
      </c>
      <c r="F119" s="27" t="s">
        <v>21</v>
      </c>
      <c r="G119" s="29">
        <f>H118</f>
        <v>44827.552083333343</v>
      </c>
      <c r="H119" s="29">
        <f>G119+TIME(ROUNDDOWN(D119,0),(D119-ROUNDDOWN(D119,0))*60,0)</f>
        <v>44827.593750000007</v>
      </c>
      <c r="I119" s="28"/>
      <c r="J119" s="28"/>
      <c r="K119" s="27" t="s">
        <v>22</v>
      </c>
    </row>
    <row r="120" spans="1:11">
      <c r="A120" s="27">
        <f>A115</f>
        <v>15</v>
      </c>
      <c r="B120" s="28" t="s">
        <v>81</v>
      </c>
      <c r="C120" s="27" t="s">
        <v>18</v>
      </c>
      <c r="D120" s="27">
        <v>0.9</v>
      </c>
      <c r="E120" s="27" t="s">
        <v>40</v>
      </c>
      <c r="F120" s="27" t="s">
        <v>21</v>
      </c>
      <c r="G120" s="29">
        <f>H119</f>
        <v>44827.593750000007</v>
      </c>
      <c r="H120" s="29">
        <f>G120+TIME(ROUNDDOWN(D120,0),(D120-ROUNDDOWN(D120,0))*60,0)</f>
        <v>44827.631250000006</v>
      </c>
      <c r="I120" s="28"/>
      <c r="J120" s="28"/>
      <c r="K120" s="27" t="s">
        <v>22</v>
      </c>
    </row>
    <row r="121" spans="1:11">
      <c r="A121" s="27">
        <f>A119</f>
        <v>15</v>
      </c>
      <c r="B121" s="38" t="s">
        <v>82</v>
      </c>
      <c r="C121" s="27" t="s">
        <v>18</v>
      </c>
      <c r="D121" s="27">
        <v>0.8</v>
      </c>
      <c r="E121" s="27" t="s">
        <v>40</v>
      </c>
      <c r="F121" s="27" t="s">
        <v>21</v>
      </c>
      <c r="G121" s="29">
        <f>H120</f>
        <v>44827.631250000006</v>
      </c>
      <c r="H121" s="29">
        <f>G121+TIME(ROUNDDOWN(D121,0),(D121-ROUNDDOWN(D121,0))*60,0)</f>
        <v>44827.664583333339</v>
      </c>
      <c r="I121" s="28"/>
      <c r="J121" s="28"/>
      <c r="K121" s="27" t="s">
        <v>22</v>
      </c>
    </row>
    <row r="122" spans="1:11" ht="38.25">
      <c r="A122" s="27">
        <f>A120</f>
        <v>15</v>
      </c>
      <c r="B122" s="49" t="s">
        <v>83</v>
      </c>
      <c r="C122" s="27" t="s">
        <v>18</v>
      </c>
      <c r="D122" s="27">
        <v>0.8</v>
      </c>
      <c r="E122" s="27" t="s">
        <v>40</v>
      </c>
      <c r="F122" s="27" t="s">
        <v>21</v>
      </c>
      <c r="G122" s="29">
        <f>H121</f>
        <v>44827.664583333339</v>
      </c>
      <c r="H122" s="29">
        <f>G122+TIME(ROUNDDOWN(D122,0),(D122-ROUNDDOWN(D122,0))*60,0)</f>
        <v>44827.697916666672</v>
      </c>
      <c r="I122" s="28"/>
      <c r="J122" s="28"/>
      <c r="K122" s="27" t="s">
        <v>22</v>
      </c>
    </row>
    <row r="123" spans="1:11">
      <c r="A123" s="27">
        <f t="shared" ref="A123" si="44">A122</f>
        <v>15</v>
      </c>
      <c r="B123" s="32" t="s">
        <v>35</v>
      </c>
      <c r="C123" s="27" t="s">
        <v>18</v>
      </c>
      <c r="D123" s="27">
        <v>0.5</v>
      </c>
      <c r="E123" s="27"/>
      <c r="F123" s="27" t="s">
        <v>24</v>
      </c>
      <c r="G123" s="29">
        <f t="shared" ref="G123" si="45">H122</f>
        <v>44827.697916666672</v>
      </c>
      <c r="H123" s="29">
        <f t="shared" ref="H123" si="46">G123+TIME(ROUNDDOWN(D123,0),(D123-ROUNDDOWN(D123,0))*60,0)</f>
        <v>44827.718750000007</v>
      </c>
      <c r="I123" s="28"/>
      <c r="J123" s="28"/>
      <c r="K123" s="27" t="s">
        <v>22</v>
      </c>
    </row>
    <row r="124" spans="1:11">
      <c r="A124" s="24">
        <f>A114+1</f>
        <v>16</v>
      </c>
      <c r="B124" s="45" t="s">
        <v>84</v>
      </c>
      <c r="C124" s="35"/>
      <c r="D124" s="35">
        <f>SUM(D125:D133)</f>
        <v>8.5</v>
      </c>
      <c r="E124" s="35"/>
      <c r="F124" s="35"/>
      <c r="G124" s="20">
        <f>VLOOKUP($A124,[1]Reference!$AT:$AX,5,0)</f>
        <v>44830</v>
      </c>
      <c r="H124" s="20">
        <f>G124</f>
        <v>44830</v>
      </c>
      <c r="I124" s="35"/>
      <c r="J124" s="36"/>
      <c r="K124" s="37"/>
    </row>
    <row r="125" spans="1:11">
      <c r="A125" s="27">
        <f>A124</f>
        <v>16</v>
      </c>
      <c r="B125" s="31" t="s">
        <v>30</v>
      </c>
      <c r="C125" s="27" t="s">
        <v>18</v>
      </c>
      <c r="D125" s="27">
        <v>0.5</v>
      </c>
      <c r="E125" s="27"/>
      <c r="F125" s="27" t="s">
        <v>24</v>
      </c>
      <c r="G125" s="29">
        <f>G124 + TIME($G$2,$H$2,0)</f>
        <v>44830.364583333336</v>
      </c>
      <c r="H125" s="29">
        <f t="shared" ref="H125:H133" si="47">G125+TIME(ROUNDDOWN(D125,0),(D125-ROUNDDOWN(D125,0))*60,0)</f>
        <v>44830.385416666672</v>
      </c>
      <c r="I125" s="28"/>
      <c r="J125" s="28"/>
      <c r="K125" s="27" t="s">
        <v>22</v>
      </c>
    </row>
    <row r="126" spans="1:11">
      <c r="A126" s="27">
        <f t="shared" ref="A126:A129" si="48">A125</f>
        <v>16</v>
      </c>
      <c r="B126" s="28" t="s">
        <v>31</v>
      </c>
      <c r="C126" s="27" t="s">
        <v>18</v>
      </c>
      <c r="D126" s="27">
        <v>1.6</v>
      </c>
      <c r="E126" s="27"/>
      <c r="F126" s="27"/>
      <c r="G126" s="29">
        <f t="shared" ref="G126:G129" si="49">H125</f>
        <v>44830.385416666672</v>
      </c>
      <c r="H126" s="29">
        <f t="shared" si="47"/>
        <v>44830.452083333337</v>
      </c>
      <c r="I126" s="28"/>
      <c r="J126" s="28"/>
      <c r="K126" s="27"/>
    </row>
    <row r="127" spans="1:11">
      <c r="A127" s="27">
        <f t="shared" si="48"/>
        <v>16</v>
      </c>
      <c r="B127" s="28" t="s">
        <v>32</v>
      </c>
      <c r="C127" s="27" t="s">
        <v>18</v>
      </c>
      <c r="D127" s="27">
        <v>1.2</v>
      </c>
      <c r="E127" s="27" t="s">
        <v>38</v>
      </c>
      <c r="F127" s="27" t="s">
        <v>24</v>
      </c>
      <c r="G127" s="29">
        <f t="shared" si="49"/>
        <v>44830.452083333337</v>
      </c>
      <c r="H127" s="29">
        <f t="shared" si="47"/>
        <v>44830.50208333334</v>
      </c>
      <c r="I127" s="28"/>
      <c r="J127" s="28"/>
      <c r="K127" s="27" t="s">
        <v>22</v>
      </c>
    </row>
    <row r="128" spans="1:11">
      <c r="A128" s="27">
        <f t="shared" si="48"/>
        <v>16</v>
      </c>
      <c r="B128" s="50" t="s">
        <v>85</v>
      </c>
      <c r="C128" s="27" t="s">
        <v>18</v>
      </c>
      <c r="D128" s="27">
        <v>0.5</v>
      </c>
      <c r="E128" s="27"/>
      <c r="F128" s="27"/>
      <c r="G128" s="29">
        <f t="shared" si="49"/>
        <v>44830.50208333334</v>
      </c>
      <c r="H128" s="29">
        <f t="shared" si="47"/>
        <v>44830.522916666676</v>
      </c>
      <c r="I128" s="28"/>
      <c r="J128" s="28"/>
      <c r="K128" s="27"/>
    </row>
    <row r="129" spans="1:11">
      <c r="A129" s="27">
        <f t="shared" si="48"/>
        <v>16</v>
      </c>
      <c r="B129" s="28" t="s">
        <v>33</v>
      </c>
      <c r="C129" s="27"/>
      <c r="D129" s="27">
        <v>1</v>
      </c>
      <c r="E129" s="27"/>
      <c r="F129" s="27"/>
      <c r="G129" s="29">
        <f t="shared" si="49"/>
        <v>44830.522916666676</v>
      </c>
      <c r="H129" s="29">
        <f t="shared" si="47"/>
        <v>44830.56458333334</v>
      </c>
      <c r="I129" s="28"/>
      <c r="J129" s="28"/>
      <c r="K129" s="27"/>
    </row>
    <row r="130" spans="1:11">
      <c r="A130" s="27">
        <f>A124</f>
        <v>16</v>
      </c>
      <c r="B130" s="28" t="s">
        <v>86</v>
      </c>
      <c r="C130" s="27" t="s">
        <v>18</v>
      </c>
      <c r="D130" s="27">
        <v>1</v>
      </c>
      <c r="E130" s="27" t="s">
        <v>40</v>
      </c>
      <c r="F130" s="27" t="s">
        <v>21</v>
      </c>
      <c r="G130" s="29">
        <f>H129</f>
        <v>44830.56458333334</v>
      </c>
      <c r="H130" s="29">
        <f t="shared" si="47"/>
        <v>44830.606250000004</v>
      </c>
      <c r="I130" s="28"/>
      <c r="J130" s="28"/>
      <c r="K130" s="27" t="s">
        <v>22</v>
      </c>
    </row>
    <row r="131" spans="1:11" ht="63.75">
      <c r="A131" s="27">
        <f>A125</f>
        <v>16</v>
      </c>
      <c r="B131" s="51" t="s">
        <v>87</v>
      </c>
      <c r="C131" s="27" t="s">
        <v>18</v>
      </c>
      <c r="D131" s="27">
        <v>1.2</v>
      </c>
      <c r="E131" s="27" t="s">
        <v>40</v>
      </c>
      <c r="F131" s="27" t="s">
        <v>21</v>
      </c>
      <c r="G131" s="29">
        <f>H130</f>
        <v>44830.606250000004</v>
      </c>
      <c r="H131" s="29">
        <f t="shared" si="47"/>
        <v>44830.656250000007</v>
      </c>
      <c r="I131" s="28"/>
      <c r="J131" s="28"/>
      <c r="K131" s="27" t="s">
        <v>22</v>
      </c>
    </row>
    <row r="132" spans="1:11" ht="89.25">
      <c r="A132" s="27">
        <f>A125</f>
        <v>16</v>
      </c>
      <c r="B132" s="51" t="s">
        <v>88</v>
      </c>
      <c r="C132" s="27" t="s">
        <v>18</v>
      </c>
      <c r="D132" s="27">
        <v>1</v>
      </c>
      <c r="E132" s="27" t="s">
        <v>40</v>
      </c>
      <c r="F132" s="27" t="s">
        <v>21</v>
      </c>
      <c r="G132" s="29">
        <f>H131</f>
        <v>44830.656250000007</v>
      </c>
      <c r="H132" s="29">
        <f t="shared" si="47"/>
        <v>44830.697916666672</v>
      </c>
      <c r="I132" s="28"/>
      <c r="J132" s="28"/>
      <c r="K132" s="27" t="s">
        <v>22</v>
      </c>
    </row>
    <row r="133" spans="1:11">
      <c r="A133" s="27">
        <f t="shared" ref="A133" si="50">A132</f>
        <v>16</v>
      </c>
      <c r="B133" s="32" t="s">
        <v>35</v>
      </c>
      <c r="C133" s="27" t="s">
        <v>18</v>
      </c>
      <c r="D133" s="27">
        <v>0.5</v>
      </c>
      <c r="E133" s="27"/>
      <c r="F133" s="27" t="s">
        <v>24</v>
      </c>
      <c r="G133" s="29">
        <f t="shared" ref="G133" si="51">H132</f>
        <v>44830.697916666672</v>
      </c>
      <c r="H133" s="29">
        <f t="shared" si="47"/>
        <v>44830.718750000007</v>
      </c>
      <c r="I133" s="28"/>
      <c r="J133" s="28"/>
      <c r="K133" s="27" t="s">
        <v>22</v>
      </c>
    </row>
    <row r="134" spans="1:11">
      <c r="A134" s="24">
        <f>A124+1</f>
        <v>17</v>
      </c>
      <c r="B134" s="45" t="s">
        <v>89</v>
      </c>
      <c r="C134" s="35"/>
      <c r="D134" s="35">
        <f>SUM(D135:D143)</f>
        <v>8.5</v>
      </c>
      <c r="E134" s="35"/>
      <c r="F134" s="35"/>
      <c r="G134" s="20">
        <f>VLOOKUP($A134,[1]Reference!$AT:$AX,5,0)</f>
        <v>44831</v>
      </c>
      <c r="H134" s="20">
        <f>G134</f>
        <v>44831</v>
      </c>
      <c r="I134" s="35"/>
      <c r="J134" s="36"/>
      <c r="K134" s="37"/>
    </row>
    <row r="135" spans="1:11">
      <c r="A135" s="27">
        <f>A134</f>
        <v>17</v>
      </c>
      <c r="B135" s="31" t="s">
        <v>30</v>
      </c>
      <c r="C135" s="27" t="s">
        <v>18</v>
      </c>
      <c r="D135" s="27">
        <v>0.5</v>
      </c>
      <c r="E135" s="27"/>
      <c r="F135" s="27" t="s">
        <v>24</v>
      </c>
      <c r="G135" s="29">
        <f>G134 + TIME($G$2,$H$2,0)</f>
        <v>44831.364583333336</v>
      </c>
      <c r="H135" s="29">
        <f t="shared" ref="H135:H143" si="52">G135+TIME(ROUNDDOWN(D135,0),(D135-ROUNDDOWN(D135,0))*60,0)</f>
        <v>44831.385416666672</v>
      </c>
      <c r="I135" s="28"/>
      <c r="J135" s="28"/>
      <c r="K135" s="27" t="s">
        <v>22</v>
      </c>
    </row>
    <row r="136" spans="1:11">
      <c r="A136" s="27">
        <f t="shared" ref="A136:A139" si="53">A135</f>
        <v>17</v>
      </c>
      <c r="B136" s="28" t="s">
        <v>31</v>
      </c>
      <c r="C136" s="27" t="s">
        <v>18</v>
      </c>
      <c r="D136" s="27">
        <v>1.6</v>
      </c>
      <c r="E136" s="27"/>
      <c r="F136" s="27"/>
      <c r="G136" s="29">
        <f t="shared" ref="G136:G139" si="54">H135</f>
        <v>44831.385416666672</v>
      </c>
      <c r="H136" s="29">
        <f t="shared" si="52"/>
        <v>44831.452083333337</v>
      </c>
      <c r="I136" s="28"/>
      <c r="J136" s="28"/>
      <c r="K136" s="27"/>
    </row>
    <row r="137" spans="1:11">
      <c r="A137" s="27">
        <f t="shared" si="53"/>
        <v>17</v>
      </c>
      <c r="B137" s="28" t="s">
        <v>32</v>
      </c>
      <c r="C137" s="27" t="s">
        <v>18</v>
      </c>
      <c r="D137" s="27">
        <v>1.4</v>
      </c>
      <c r="E137" s="27" t="s">
        <v>38</v>
      </c>
      <c r="F137" s="27" t="s">
        <v>24</v>
      </c>
      <c r="G137" s="29">
        <f t="shared" si="54"/>
        <v>44831.452083333337</v>
      </c>
      <c r="H137" s="29">
        <f t="shared" si="52"/>
        <v>44831.510416666672</v>
      </c>
      <c r="I137" s="28"/>
      <c r="J137" s="28"/>
      <c r="K137" s="27" t="s">
        <v>22</v>
      </c>
    </row>
    <row r="138" spans="1:11">
      <c r="A138" s="27">
        <f t="shared" si="53"/>
        <v>17</v>
      </c>
      <c r="B138" s="50" t="s">
        <v>90</v>
      </c>
      <c r="C138" s="27" t="s">
        <v>18</v>
      </c>
      <c r="D138" s="27">
        <v>0.5</v>
      </c>
      <c r="E138" s="27"/>
      <c r="F138" s="27"/>
      <c r="G138" s="29">
        <f t="shared" si="54"/>
        <v>44831.510416666672</v>
      </c>
      <c r="H138" s="29">
        <f t="shared" si="52"/>
        <v>44831.531250000007</v>
      </c>
      <c r="I138" s="28"/>
      <c r="J138" s="28"/>
      <c r="K138" s="27"/>
    </row>
    <row r="139" spans="1:11">
      <c r="A139" s="27">
        <f t="shared" si="53"/>
        <v>17</v>
      </c>
      <c r="B139" s="28" t="s">
        <v>33</v>
      </c>
      <c r="C139" s="27"/>
      <c r="D139" s="27">
        <v>1</v>
      </c>
      <c r="E139" s="27"/>
      <c r="F139" s="27"/>
      <c r="G139" s="29">
        <f t="shared" si="54"/>
        <v>44831.531250000007</v>
      </c>
      <c r="H139" s="29">
        <f t="shared" si="52"/>
        <v>44831.572916666672</v>
      </c>
      <c r="I139" s="28"/>
      <c r="J139" s="28"/>
      <c r="K139" s="27"/>
    </row>
    <row r="140" spans="1:11">
      <c r="A140" s="27">
        <f>A134</f>
        <v>17</v>
      </c>
      <c r="B140" s="28" t="s">
        <v>91</v>
      </c>
      <c r="C140" s="27" t="s">
        <v>18</v>
      </c>
      <c r="D140" s="27">
        <v>1.2</v>
      </c>
      <c r="E140" s="27" t="s">
        <v>40</v>
      </c>
      <c r="F140" s="27" t="s">
        <v>21</v>
      </c>
      <c r="G140" s="29">
        <f>H139</f>
        <v>44831.572916666672</v>
      </c>
      <c r="H140" s="29">
        <f t="shared" si="52"/>
        <v>44831.622916666674</v>
      </c>
      <c r="I140" s="28"/>
      <c r="J140" s="28"/>
      <c r="K140" s="27" t="s">
        <v>22</v>
      </c>
    </row>
    <row r="141" spans="1:11">
      <c r="A141" s="27">
        <f>A135</f>
        <v>17</v>
      </c>
      <c r="B141" s="28" t="s">
        <v>92</v>
      </c>
      <c r="C141" s="27" t="s">
        <v>18</v>
      </c>
      <c r="D141" s="27">
        <v>1</v>
      </c>
      <c r="E141" s="27" t="s">
        <v>40</v>
      </c>
      <c r="F141" s="27" t="s">
        <v>21</v>
      </c>
      <c r="G141" s="29">
        <f>H140</f>
        <v>44831.622916666674</v>
      </c>
      <c r="H141" s="29">
        <f t="shared" si="52"/>
        <v>44831.664583333339</v>
      </c>
      <c r="I141" s="28"/>
      <c r="J141" s="28"/>
      <c r="K141" s="27" t="s">
        <v>22</v>
      </c>
    </row>
    <row r="142" spans="1:11">
      <c r="A142" s="27">
        <f>A135</f>
        <v>17</v>
      </c>
      <c r="B142" s="32" t="s">
        <v>93</v>
      </c>
      <c r="C142" s="27" t="s">
        <v>18</v>
      </c>
      <c r="D142" s="27">
        <v>0.8</v>
      </c>
      <c r="E142" s="27" t="s">
        <v>40</v>
      </c>
      <c r="F142" s="27" t="s">
        <v>21</v>
      </c>
      <c r="G142" s="29">
        <f>H141</f>
        <v>44831.664583333339</v>
      </c>
      <c r="H142" s="29">
        <f t="shared" si="52"/>
        <v>44831.697916666672</v>
      </c>
      <c r="I142" s="28"/>
      <c r="J142" s="28"/>
      <c r="K142" s="27" t="s">
        <v>22</v>
      </c>
    </row>
    <row r="143" spans="1:11">
      <c r="A143" s="27">
        <f t="shared" ref="A143" si="55">A142</f>
        <v>17</v>
      </c>
      <c r="B143" s="32" t="s">
        <v>35</v>
      </c>
      <c r="C143" s="27" t="s">
        <v>18</v>
      </c>
      <c r="D143" s="27">
        <v>0.5</v>
      </c>
      <c r="E143" s="27"/>
      <c r="F143" s="27" t="s">
        <v>24</v>
      </c>
      <c r="G143" s="29">
        <f t="shared" ref="G143" si="56">H142</f>
        <v>44831.697916666672</v>
      </c>
      <c r="H143" s="29">
        <f t="shared" si="52"/>
        <v>44831.718750000007</v>
      </c>
      <c r="I143" s="28"/>
      <c r="J143" s="28"/>
      <c r="K143" s="27" t="s">
        <v>22</v>
      </c>
    </row>
    <row r="144" spans="1:11">
      <c r="A144" s="46">
        <f>A142</f>
        <v>17</v>
      </c>
      <c r="B144" s="47" t="s">
        <v>61</v>
      </c>
      <c r="C144" s="46" t="s">
        <v>18</v>
      </c>
      <c r="D144" s="46">
        <v>4.25</v>
      </c>
      <c r="E144" s="46" t="s">
        <v>38</v>
      </c>
      <c r="F144" s="46" t="s">
        <v>24</v>
      </c>
      <c r="G144" s="48">
        <f>H142</f>
        <v>44831.697916666672</v>
      </c>
      <c r="H144" s="48">
        <f>G144+TIME(ROUNDDOWN(D144,0),(D144-ROUNDDOWN(D144,0))*60,0)</f>
        <v>44831.875000000007</v>
      </c>
      <c r="I144" s="47"/>
      <c r="J144" s="47"/>
      <c r="K144" s="46" t="s">
        <v>22</v>
      </c>
    </row>
    <row r="145" spans="1:11">
      <c r="A145" s="24">
        <f>A134+1</f>
        <v>18</v>
      </c>
      <c r="B145" s="45" t="s">
        <v>94</v>
      </c>
      <c r="C145" s="35"/>
      <c r="D145" s="35">
        <v>8.5</v>
      </c>
      <c r="E145" s="35"/>
      <c r="F145" s="35"/>
      <c r="G145" s="20">
        <f>VLOOKUP($A145,[1]Reference!$AT:$AX,5,0)</f>
        <v>44832</v>
      </c>
      <c r="H145" s="20">
        <f>G145</f>
        <v>44832</v>
      </c>
      <c r="I145" s="35"/>
      <c r="J145" s="36"/>
      <c r="K145" s="37"/>
    </row>
    <row r="146" spans="1:11">
      <c r="A146" s="27"/>
      <c r="B146" s="42" t="s">
        <v>95</v>
      </c>
      <c r="C146" s="27" t="s">
        <v>18</v>
      </c>
      <c r="D146" s="43">
        <f>30*20/60</f>
        <v>10</v>
      </c>
      <c r="E146" s="43" t="s">
        <v>38</v>
      </c>
      <c r="F146" s="43" t="s">
        <v>53</v>
      </c>
      <c r="G146" s="29"/>
      <c r="H146" s="29"/>
      <c r="I146" s="28"/>
      <c r="J146" s="28"/>
      <c r="K146" s="27" t="s">
        <v>22</v>
      </c>
    </row>
    <row r="147" spans="1:11">
      <c r="A147" s="27"/>
      <c r="B147" s="44" t="s">
        <v>54</v>
      </c>
      <c r="C147" s="27" t="s">
        <v>18</v>
      </c>
      <c r="D147" s="43">
        <f>30*30/60</f>
        <v>15</v>
      </c>
      <c r="E147" s="43" t="s">
        <v>40</v>
      </c>
      <c r="F147" s="43" t="s">
        <v>53</v>
      </c>
      <c r="G147" s="29"/>
      <c r="H147" s="29"/>
      <c r="I147" s="28"/>
      <c r="J147" s="28"/>
      <c r="K147" s="27" t="s">
        <v>22</v>
      </c>
    </row>
    <row r="148" spans="1:11">
      <c r="A148" s="17"/>
      <c r="B148" s="33" t="s">
        <v>96</v>
      </c>
      <c r="C148" s="18"/>
      <c r="D148" s="19"/>
      <c r="E148" s="18"/>
      <c r="F148" s="18"/>
      <c r="G148" s="20">
        <f>G149</f>
        <v>44833</v>
      </c>
      <c r="H148" s="20">
        <f>G232</f>
        <v>44852</v>
      </c>
      <c r="I148" s="18"/>
      <c r="J148" s="21"/>
      <c r="K148" s="22"/>
    </row>
    <row r="149" spans="1:11">
      <c r="A149" s="24">
        <f>A145+1</f>
        <v>19</v>
      </c>
      <c r="B149" s="45" t="s">
        <v>97</v>
      </c>
      <c r="C149" s="35"/>
      <c r="D149" s="35">
        <f>SUM(D150:D157)</f>
        <v>8.5</v>
      </c>
      <c r="E149" s="35"/>
      <c r="F149" s="35"/>
      <c r="G149" s="20">
        <f>VLOOKUP($A149,[1]Reference!$AT:$AX,5,0)</f>
        <v>44833</v>
      </c>
      <c r="H149" s="20">
        <f>VLOOKUP($A149,[1]Reference!$AT:$AX,5,0)</f>
        <v>44833</v>
      </c>
      <c r="I149" s="35"/>
      <c r="J149" s="36"/>
      <c r="K149" s="37"/>
    </row>
    <row r="150" spans="1:11">
      <c r="A150" s="27">
        <f>A149</f>
        <v>19</v>
      </c>
      <c r="B150" s="31" t="s">
        <v>30</v>
      </c>
      <c r="C150" s="27" t="s">
        <v>18</v>
      </c>
      <c r="D150" s="27">
        <v>0.5</v>
      </c>
      <c r="E150" s="27"/>
      <c r="F150" s="27" t="s">
        <v>24</v>
      </c>
      <c r="G150" s="29">
        <f>G149 + TIME($G$2,$H$2,0)</f>
        <v>44833.364583333336</v>
      </c>
      <c r="H150" s="29">
        <f t="shared" ref="H150:H157" si="57">G150+TIME(ROUNDDOWN(D150,0),(D150-ROUNDDOWN(D150,0))*60,0)</f>
        <v>44833.385416666672</v>
      </c>
      <c r="I150" s="28"/>
      <c r="J150" s="28"/>
      <c r="K150" s="27" t="s">
        <v>22</v>
      </c>
    </row>
    <row r="151" spans="1:11">
      <c r="A151" s="27">
        <f t="shared" ref="A151:A152" si="58">A150</f>
        <v>19</v>
      </c>
      <c r="B151" s="28" t="s">
        <v>31</v>
      </c>
      <c r="C151" s="27" t="s">
        <v>18</v>
      </c>
      <c r="D151" s="27">
        <v>1.8</v>
      </c>
      <c r="E151" s="27"/>
      <c r="F151" s="27"/>
      <c r="G151" s="29">
        <f t="shared" ref="G151:G153" si="59">H150</f>
        <v>44833.385416666672</v>
      </c>
      <c r="H151" s="29">
        <f t="shared" si="57"/>
        <v>44833.460416666669</v>
      </c>
      <c r="I151" s="28"/>
      <c r="J151" s="28"/>
      <c r="K151" s="27"/>
    </row>
    <row r="152" spans="1:11">
      <c r="A152" s="27">
        <f t="shared" si="58"/>
        <v>19</v>
      </c>
      <c r="B152" s="28" t="s">
        <v>32</v>
      </c>
      <c r="C152" s="27" t="s">
        <v>18</v>
      </c>
      <c r="D152" s="27">
        <v>2</v>
      </c>
      <c r="E152" s="27" t="s">
        <v>38</v>
      </c>
      <c r="F152" s="27" t="s">
        <v>24</v>
      </c>
      <c r="G152" s="29">
        <f t="shared" si="59"/>
        <v>44833.460416666669</v>
      </c>
      <c r="H152" s="29">
        <f t="shared" si="57"/>
        <v>44833.543750000004</v>
      </c>
      <c r="I152" s="28"/>
      <c r="J152" s="28"/>
      <c r="K152" s="27" t="s">
        <v>22</v>
      </c>
    </row>
    <row r="153" spans="1:11">
      <c r="A153" s="27">
        <f>A152</f>
        <v>19</v>
      </c>
      <c r="B153" s="28" t="s">
        <v>33</v>
      </c>
      <c r="C153" s="27"/>
      <c r="D153" s="27">
        <v>1</v>
      </c>
      <c r="E153" s="27"/>
      <c r="F153" s="27"/>
      <c r="G153" s="29">
        <f t="shared" si="59"/>
        <v>44833.543750000004</v>
      </c>
      <c r="H153" s="29">
        <f t="shared" si="57"/>
        <v>44833.585416666669</v>
      </c>
      <c r="I153" s="28"/>
      <c r="J153" s="28"/>
      <c r="K153" s="27"/>
    </row>
    <row r="154" spans="1:11">
      <c r="A154" s="27">
        <f>A149</f>
        <v>19</v>
      </c>
      <c r="B154" s="28" t="s">
        <v>98</v>
      </c>
      <c r="C154" s="27" t="s">
        <v>18</v>
      </c>
      <c r="D154" s="27">
        <v>0.5</v>
      </c>
      <c r="E154" s="27" t="s">
        <v>40</v>
      </c>
      <c r="F154" s="27" t="s">
        <v>21</v>
      </c>
      <c r="G154" s="29">
        <f>H153</f>
        <v>44833.585416666669</v>
      </c>
      <c r="H154" s="29">
        <f t="shared" si="57"/>
        <v>44833.606250000004</v>
      </c>
      <c r="I154" s="28"/>
      <c r="J154" s="28"/>
      <c r="K154" s="27" t="s">
        <v>22</v>
      </c>
    </row>
    <row r="155" spans="1:11" ht="25.5">
      <c r="A155" s="27">
        <f>A150</f>
        <v>19</v>
      </c>
      <c r="B155" s="32" t="s">
        <v>99</v>
      </c>
      <c r="C155" s="27" t="s">
        <v>18</v>
      </c>
      <c r="D155" s="27">
        <v>1.2</v>
      </c>
      <c r="E155" s="27" t="s">
        <v>40</v>
      </c>
      <c r="F155" s="27" t="s">
        <v>21</v>
      </c>
      <c r="G155" s="29">
        <f t="shared" ref="G155:G157" si="60">H154</f>
        <v>44833.606250000004</v>
      </c>
      <c r="H155" s="29">
        <f t="shared" si="57"/>
        <v>44833.656250000007</v>
      </c>
      <c r="I155" s="28"/>
      <c r="J155" s="28"/>
      <c r="K155" s="27" t="s">
        <v>22</v>
      </c>
    </row>
    <row r="156" spans="1:11" ht="25.5">
      <c r="A156" s="27">
        <f>A154</f>
        <v>19</v>
      </c>
      <c r="B156" s="32" t="s">
        <v>100</v>
      </c>
      <c r="C156" s="27" t="s">
        <v>18</v>
      </c>
      <c r="D156" s="27">
        <v>1</v>
      </c>
      <c r="E156" s="27" t="s">
        <v>40</v>
      </c>
      <c r="F156" s="27" t="s">
        <v>21</v>
      </c>
      <c r="G156" s="29">
        <f t="shared" si="60"/>
        <v>44833.656250000007</v>
      </c>
      <c r="H156" s="29">
        <f t="shared" si="57"/>
        <v>44833.697916666672</v>
      </c>
      <c r="I156" s="28"/>
      <c r="J156" s="28"/>
      <c r="K156" s="27" t="s">
        <v>22</v>
      </c>
    </row>
    <row r="157" spans="1:11">
      <c r="A157" s="27">
        <f t="shared" ref="A157" si="61">A156</f>
        <v>19</v>
      </c>
      <c r="B157" s="32" t="s">
        <v>35</v>
      </c>
      <c r="C157" s="27" t="s">
        <v>18</v>
      </c>
      <c r="D157" s="27">
        <v>0.5</v>
      </c>
      <c r="E157" s="27"/>
      <c r="F157" s="27" t="s">
        <v>24</v>
      </c>
      <c r="G157" s="29">
        <f t="shared" si="60"/>
        <v>44833.697916666672</v>
      </c>
      <c r="H157" s="29">
        <f t="shared" si="57"/>
        <v>44833.718750000007</v>
      </c>
      <c r="I157" s="28"/>
      <c r="J157" s="28"/>
      <c r="K157" s="27" t="s">
        <v>22</v>
      </c>
    </row>
    <row r="158" spans="1:11">
      <c r="A158" s="24">
        <f>A149+1</f>
        <v>20</v>
      </c>
      <c r="B158" s="45" t="s">
        <v>101</v>
      </c>
      <c r="C158" s="35"/>
      <c r="D158" s="35">
        <f>SUM(D159:D166)</f>
        <v>8.5</v>
      </c>
      <c r="E158" s="35"/>
      <c r="F158" s="35"/>
      <c r="G158" s="20">
        <f>VLOOKUP($A158,[1]Reference!$AT:$AX,5,0)</f>
        <v>44834</v>
      </c>
      <c r="H158" s="20">
        <f>G158</f>
        <v>44834</v>
      </c>
      <c r="I158" s="35"/>
      <c r="J158" s="36"/>
      <c r="K158" s="37"/>
    </row>
    <row r="159" spans="1:11">
      <c r="A159" s="27">
        <f>A158</f>
        <v>20</v>
      </c>
      <c r="B159" s="31" t="s">
        <v>30</v>
      </c>
      <c r="C159" s="27" t="s">
        <v>18</v>
      </c>
      <c r="D159" s="27">
        <v>0.5</v>
      </c>
      <c r="E159" s="27"/>
      <c r="F159" s="27" t="s">
        <v>24</v>
      </c>
      <c r="G159" s="29">
        <f>G158 + TIME($G$2,$H$2,0)</f>
        <v>44834.364583333336</v>
      </c>
      <c r="H159" s="29">
        <f t="shared" ref="H159:H166" si="62">G159+TIME(ROUNDDOWN(D159,0),(D159-ROUNDDOWN(D159,0))*60,0)</f>
        <v>44834.385416666672</v>
      </c>
      <c r="I159" s="28"/>
      <c r="J159" s="28"/>
      <c r="K159" s="27" t="s">
        <v>22</v>
      </c>
    </row>
    <row r="160" spans="1:11">
      <c r="A160" s="27">
        <f t="shared" ref="A160:A161" si="63">A159</f>
        <v>20</v>
      </c>
      <c r="B160" s="28" t="s">
        <v>31</v>
      </c>
      <c r="C160" s="27" t="s">
        <v>18</v>
      </c>
      <c r="D160" s="27">
        <v>1.8</v>
      </c>
      <c r="E160" s="27"/>
      <c r="F160" s="27"/>
      <c r="G160" s="29">
        <f t="shared" ref="G160:G161" si="64">H159</f>
        <v>44834.385416666672</v>
      </c>
      <c r="H160" s="29">
        <f t="shared" si="62"/>
        <v>44834.460416666669</v>
      </c>
      <c r="I160" s="28"/>
      <c r="J160" s="28"/>
      <c r="K160" s="27"/>
    </row>
    <row r="161" spans="1:11">
      <c r="A161" s="27">
        <f t="shared" si="63"/>
        <v>20</v>
      </c>
      <c r="B161" s="28" t="s">
        <v>32</v>
      </c>
      <c r="C161" s="27" t="s">
        <v>18</v>
      </c>
      <c r="D161" s="27">
        <v>1.5</v>
      </c>
      <c r="E161" s="27" t="s">
        <v>38</v>
      </c>
      <c r="F161" s="27" t="s">
        <v>24</v>
      </c>
      <c r="G161" s="29">
        <f t="shared" si="64"/>
        <v>44834.460416666669</v>
      </c>
      <c r="H161" s="29">
        <f t="shared" si="62"/>
        <v>44834.522916666669</v>
      </c>
      <c r="I161" s="28"/>
      <c r="J161" s="28"/>
      <c r="K161" s="27" t="s">
        <v>22</v>
      </c>
    </row>
    <row r="162" spans="1:11">
      <c r="A162" s="27">
        <f>A161</f>
        <v>20</v>
      </c>
      <c r="B162" s="28" t="s">
        <v>33</v>
      </c>
      <c r="C162" s="27"/>
      <c r="D162" s="27">
        <v>1</v>
      </c>
      <c r="E162" s="27"/>
      <c r="F162" s="27"/>
      <c r="G162" s="29">
        <f>H161</f>
        <v>44834.522916666669</v>
      </c>
      <c r="H162" s="29">
        <f t="shared" si="62"/>
        <v>44834.564583333333</v>
      </c>
      <c r="I162" s="28"/>
      <c r="J162" s="28"/>
      <c r="K162" s="27"/>
    </row>
    <row r="163" spans="1:11">
      <c r="A163" s="27">
        <f>A161</f>
        <v>20</v>
      </c>
      <c r="B163" s="50" t="s">
        <v>85</v>
      </c>
      <c r="C163" s="27" t="s">
        <v>18</v>
      </c>
      <c r="D163" s="27">
        <v>0.5</v>
      </c>
      <c r="E163" s="27"/>
      <c r="F163" s="27"/>
      <c r="G163" s="29">
        <f>H162</f>
        <v>44834.564583333333</v>
      </c>
      <c r="H163" s="29">
        <f t="shared" si="62"/>
        <v>44834.585416666669</v>
      </c>
      <c r="I163" s="28"/>
      <c r="J163" s="28"/>
      <c r="K163" s="27"/>
    </row>
    <row r="164" spans="1:11">
      <c r="A164" s="27">
        <f>A158</f>
        <v>20</v>
      </c>
      <c r="B164" s="31" t="s">
        <v>102</v>
      </c>
      <c r="C164" s="27" t="s">
        <v>18</v>
      </c>
      <c r="D164" s="27">
        <v>1.5</v>
      </c>
      <c r="E164" s="27" t="s">
        <v>40</v>
      </c>
      <c r="F164" s="27" t="s">
        <v>21</v>
      </c>
      <c r="G164" s="29">
        <f>H163</f>
        <v>44834.585416666669</v>
      </c>
      <c r="H164" s="29">
        <f t="shared" si="62"/>
        <v>44834.647916666669</v>
      </c>
      <c r="I164" s="28"/>
      <c r="J164" s="28"/>
      <c r="K164" s="27" t="s">
        <v>22</v>
      </c>
    </row>
    <row r="165" spans="1:11">
      <c r="A165" s="27">
        <f>A159</f>
        <v>20</v>
      </c>
      <c r="B165" s="31" t="s">
        <v>103</v>
      </c>
      <c r="C165" s="27" t="s">
        <v>18</v>
      </c>
      <c r="D165" s="27">
        <v>1.2</v>
      </c>
      <c r="E165" s="27" t="s">
        <v>40</v>
      </c>
      <c r="F165" s="27" t="s">
        <v>21</v>
      </c>
      <c r="G165" s="29">
        <f>H164</f>
        <v>44834.647916666669</v>
      </c>
      <c r="H165" s="29">
        <f t="shared" si="62"/>
        <v>44834.697916666672</v>
      </c>
      <c r="I165" s="28"/>
      <c r="J165" s="28"/>
      <c r="K165" s="27" t="s">
        <v>22</v>
      </c>
    </row>
    <row r="166" spans="1:11">
      <c r="A166" s="27">
        <f t="shared" ref="A166" si="65">A165</f>
        <v>20</v>
      </c>
      <c r="B166" s="32" t="s">
        <v>35</v>
      </c>
      <c r="C166" s="27" t="s">
        <v>18</v>
      </c>
      <c r="D166" s="27">
        <v>0.5</v>
      </c>
      <c r="E166" s="27"/>
      <c r="F166" s="27" t="s">
        <v>24</v>
      </c>
      <c r="G166" s="29">
        <f t="shared" ref="G166" si="66">H165</f>
        <v>44834.697916666672</v>
      </c>
      <c r="H166" s="29">
        <f t="shared" si="62"/>
        <v>44834.718750000007</v>
      </c>
      <c r="I166" s="28"/>
      <c r="J166" s="28"/>
      <c r="K166" s="27" t="s">
        <v>22</v>
      </c>
    </row>
    <row r="167" spans="1:11">
      <c r="A167" s="24">
        <f>A158+1</f>
        <v>21</v>
      </c>
      <c r="B167" s="45" t="s">
        <v>104</v>
      </c>
      <c r="C167" s="35"/>
      <c r="D167" s="35">
        <f>SUM(D168:D173)</f>
        <v>8.5</v>
      </c>
      <c r="E167" s="35"/>
      <c r="F167" s="35"/>
      <c r="G167" s="20">
        <f>VLOOKUP($A167,[1]Reference!$AT:$AX,5,0)</f>
        <v>44837</v>
      </c>
      <c r="H167" s="20">
        <f>G167</f>
        <v>44837</v>
      </c>
      <c r="I167" s="35"/>
      <c r="J167" s="36"/>
      <c r="K167" s="37"/>
    </row>
    <row r="168" spans="1:11">
      <c r="A168" s="27">
        <f>A167</f>
        <v>21</v>
      </c>
      <c r="B168" s="31" t="s">
        <v>30</v>
      </c>
      <c r="C168" s="27" t="s">
        <v>18</v>
      </c>
      <c r="D168" s="27">
        <v>1</v>
      </c>
      <c r="E168" s="27"/>
      <c r="F168" s="27" t="s">
        <v>24</v>
      </c>
      <c r="G168" s="29">
        <f>G167 + TIME($G$2,$H$2,0)</f>
        <v>44837.364583333336</v>
      </c>
      <c r="H168" s="29">
        <f>G168+TIME(ROUNDDOWN(D168,0),(D168-ROUNDDOWN(D168,0))*60,0)</f>
        <v>44837.40625</v>
      </c>
      <c r="I168" s="28"/>
      <c r="J168" s="28"/>
      <c r="K168" s="27" t="s">
        <v>22</v>
      </c>
    </row>
    <row r="169" spans="1:11">
      <c r="A169" s="27">
        <f t="shared" ref="A169:A170" si="67">A168</f>
        <v>21</v>
      </c>
      <c r="B169" s="28" t="s">
        <v>31</v>
      </c>
      <c r="C169" s="27" t="s">
        <v>18</v>
      </c>
      <c r="D169" s="27">
        <v>1.6</v>
      </c>
      <c r="E169" s="27"/>
      <c r="F169" s="27"/>
      <c r="G169" s="29">
        <f t="shared" ref="G169:G170" si="68">H168</f>
        <v>44837.40625</v>
      </c>
      <c r="H169" s="29">
        <f>G169+TIME(ROUNDDOWN(D169,0),(D169-ROUNDDOWN(D169,0))*60,0)</f>
        <v>44837.472916666666</v>
      </c>
      <c r="I169" s="28"/>
      <c r="J169" s="28"/>
      <c r="K169" s="27"/>
    </row>
    <row r="170" spans="1:11">
      <c r="A170" s="27">
        <f t="shared" si="67"/>
        <v>21</v>
      </c>
      <c r="B170" s="28" t="s">
        <v>32</v>
      </c>
      <c r="C170" s="27" t="s">
        <v>18</v>
      </c>
      <c r="D170" s="27">
        <v>1.5</v>
      </c>
      <c r="E170" s="27" t="s">
        <v>38</v>
      </c>
      <c r="F170" s="27" t="s">
        <v>24</v>
      </c>
      <c r="G170" s="29">
        <f t="shared" si="68"/>
        <v>44837.472916666666</v>
      </c>
      <c r="H170" s="29">
        <f>G170+TIME(ROUNDDOWN(D170,0),(D170-ROUNDDOWN(D170,0))*60,0)</f>
        <v>44837.535416666666</v>
      </c>
      <c r="I170" s="28"/>
      <c r="J170" s="28"/>
      <c r="K170" s="27" t="s">
        <v>22</v>
      </c>
    </row>
    <row r="171" spans="1:11">
      <c r="A171" s="27">
        <f>A170</f>
        <v>21</v>
      </c>
      <c r="B171" s="28" t="s">
        <v>33</v>
      </c>
      <c r="C171" s="27"/>
      <c r="D171" s="27">
        <v>1</v>
      </c>
      <c r="E171" s="27"/>
      <c r="F171" s="27"/>
      <c r="G171" s="29">
        <f>H170</f>
        <v>44837.535416666666</v>
      </c>
      <c r="H171" s="29">
        <f>G171+TIME(ROUNDDOWN(D171,0),(D171-ROUNDDOWN(D171,0))*60,0)</f>
        <v>44837.57708333333</v>
      </c>
      <c r="I171" s="28"/>
      <c r="J171" s="28"/>
      <c r="K171" s="27"/>
    </row>
    <row r="172" spans="1:11">
      <c r="A172" s="27">
        <f>A167</f>
        <v>21</v>
      </c>
      <c r="B172" s="28" t="s">
        <v>105</v>
      </c>
      <c r="C172" s="27" t="s">
        <v>18</v>
      </c>
      <c r="D172" s="27">
        <v>2.6</v>
      </c>
      <c r="E172" s="27" t="s">
        <v>40</v>
      </c>
      <c r="F172" s="27" t="s">
        <v>21</v>
      </c>
      <c r="G172" s="29">
        <f>H171</f>
        <v>44837.57708333333</v>
      </c>
      <c r="H172" s="29">
        <f>G172+TIME(ROUNDDOWN(D172,0),(D172-ROUNDDOWN(D172,0))*60,0)</f>
        <v>44837.68541666666</v>
      </c>
      <c r="I172" s="28"/>
      <c r="J172" s="28"/>
      <c r="K172" s="27" t="s">
        <v>22</v>
      </c>
    </row>
    <row r="173" spans="1:11">
      <c r="A173" s="27">
        <f t="shared" ref="A173" si="69">A172</f>
        <v>21</v>
      </c>
      <c r="B173" s="32" t="s">
        <v>35</v>
      </c>
      <c r="C173" s="27" t="s">
        <v>18</v>
      </c>
      <c r="D173" s="27">
        <v>0.8</v>
      </c>
      <c r="E173" s="27"/>
      <c r="F173" s="27" t="s">
        <v>24</v>
      </c>
      <c r="G173" s="29">
        <f t="shared" ref="G173" si="70">H172</f>
        <v>44837.68541666666</v>
      </c>
      <c r="H173" s="29">
        <f t="shared" ref="H173" si="71">G173+TIME(ROUNDDOWN(D173,0),(D173-ROUNDDOWN(D173,0))*60,0)</f>
        <v>44837.718749999993</v>
      </c>
      <c r="I173" s="28"/>
      <c r="J173" s="28"/>
      <c r="K173" s="27" t="s">
        <v>22</v>
      </c>
    </row>
    <row r="174" spans="1:11">
      <c r="A174" s="24">
        <f>A167+1</f>
        <v>22</v>
      </c>
      <c r="B174" s="45" t="s">
        <v>106</v>
      </c>
      <c r="C174" s="35"/>
      <c r="D174" s="35">
        <f>SUM(D175:D181)</f>
        <v>8.5</v>
      </c>
      <c r="E174" s="35"/>
      <c r="F174" s="35"/>
      <c r="G174" s="20">
        <f>VLOOKUP($A174,[1]Reference!$AT:$AX,5,0)</f>
        <v>44838</v>
      </c>
      <c r="H174" s="20">
        <f>G174</f>
        <v>44838</v>
      </c>
      <c r="I174" s="35"/>
      <c r="J174" s="36"/>
      <c r="K174" s="37"/>
    </row>
    <row r="175" spans="1:11">
      <c r="A175" s="27">
        <f>A174</f>
        <v>22</v>
      </c>
      <c r="B175" s="31" t="s">
        <v>30</v>
      </c>
      <c r="C175" s="27" t="s">
        <v>18</v>
      </c>
      <c r="D175" s="27">
        <v>1</v>
      </c>
      <c r="E175" s="27"/>
      <c r="F175" s="27" t="s">
        <v>24</v>
      </c>
      <c r="G175" s="29">
        <f>G174 + TIME($G$2,$H$2,0)</f>
        <v>44838.364583333336</v>
      </c>
      <c r="H175" s="29">
        <f t="shared" ref="H175:H181" si="72">G175+TIME(ROUNDDOWN(D175,0),(D175-ROUNDDOWN(D175,0))*60,0)</f>
        <v>44838.40625</v>
      </c>
      <c r="I175" s="28"/>
      <c r="J175" s="28"/>
      <c r="K175" s="27" t="s">
        <v>22</v>
      </c>
    </row>
    <row r="176" spans="1:11">
      <c r="A176" s="27">
        <f t="shared" ref="A176:A177" si="73">A175</f>
        <v>22</v>
      </c>
      <c r="B176" s="28" t="s">
        <v>31</v>
      </c>
      <c r="C176" s="27" t="s">
        <v>18</v>
      </c>
      <c r="D176" s="27">
        <v>1.6</v>
      </c>
      <c r="E176" s="27"/>
      <c r="F176" s="27"/>
      <c r="G176" s="29">
        <f t="shared" ref="G176:G177" si="74">H175</f>
        <v>44838.40625</v>
      </c>
      <c r="H176" s="29">
        <f t="shared" si="72"/>
        <v>44838.472916666666</v>
      </c>
      <c r="I176" s="28"/>
      <c r="J176" s="28"/>
      <c r="K176" s="27"/>
    </row>
    <row r="177" spans="1:11">
      <c r="A177" s="27">
        <f t="shared" si="73"/>
        <v>22</v>
      </c>
      <c r="B177" s="28" t="s">
        <v>32</v>
      </c>
      <c r="C177" s="27" t="s">
        <v>18</v>
      </c>
      <c r="D177" s="27">
        <v>1.5</v>
      </c>
      <c r="E177" s="27" t="s">
        <v>38</v>
      </c>
      <c r="F177" s="27" t="s">
        <v>24</v>
      </c>
      <c r="G177" s="29">
        <f t="shared" si="74"/>
        <v>44838.472916666666</v>
      </c>
      <c r="H177" s="29">
        <f t="shared" si="72"/>
        <v>44838.535416666666</v>
      </c>
      <c r="I177" s="28"/>
      <c r="J177" s="28"/>
      <c r="K177" s="27" t="s">
        <v>22</v>
      </c>
    </row>
    <row r="178" spans="1:11" s="23" customFormat="1">
      <c r="A178" s="27">
        <f>A177</f>
        <v>22</v>
      </c>
      <c r="B178" s="28" t="s">
        <v>33</v>
      </c>
      <c r="C178" s="27"/>
      <c r="D178" s="27">
        <v>1</v>
      </c>
      <c r="E178" s="27"/>
      <c r="F178" s="27"/>
      <c r="G178" s="29">
        <f>H177</f>
        <v>44838.535416666666</v>
      </c>
      <c r="H178" s="29">
        <f t="shared" si="72"/>
        <v>44838.57708333333</v>
      </c>
      <c r="I178" s="28"/>
      <c r="J178" s="28"/>
      <c r="K178" s="27"/>
    </row>
    <row r="179" spans="1:11">
      <c r="A179" s="27">
        <f>A178</f>
        <v>22</v>
      </c>
      <c r="B179" s="28" t="s">
        <v>107</v>
      </c>
      <c r="C179" s="27" t="s">
        <v>18</v>
      </c>
      <c r="D179" s="27">
        <v>2.2999999999999998</v>
      </c>
      <c r="E179" s="27" t="s">
        <v>40</v>
      </c>
      <c r="F179" s="27" t="s">
        <v>21</v>
      </c>
      <c r="G179" s="29">
        <f>H178</f>
        <v>44838.57708333333</v>
      </c>
      <c r="H179" s="29">
        <f t="shared" si="72"/>
        <v>44838.672916666663</v>
      </c>
      <c r="I179" s="28"/>
      <c r="J179" s="28"/>
      <c r="K179" s="27" t="s">
        <v>22</v>
      </c>
    </row>
    <row r="180" spans="1:11">
      <c r="A180" s="27">
        <f>A179</f>
        <v>22</v>
      </c>
      <c r="B180" s="50" t="s">
        <v>90</v>
      </c>
      <c r="C180" s="27" t="s">
        <v>18</v>
      </c>
      <c r="D180" s="27">
        <v>0.5</v>
      </c>
      <c r="E180" s="27"/>
      <c r="F180" s="27"/>
      <c r="G180" s="29">
        <f>H179</f>
        <v>44838.672916666663</v>
      </c>
      <c r="H180" s="29">
        <f t="shared" si="72"/>
        <v>44838.693749999999</v>
      </c>
      <c r="I180" s="28"/>
      <c r="J180" s="28"/>
      <c r="K180" s="27"/>
    </row>
    <row r="181" spans="1:11">
      <c r="A181" s="27">
        <f>A180</f>
        <v>22</v>
      </c>
      <c r="B181" s="32" t="s">
        <v>35</v>
      </c>
      <c r="C181" s="27" t="s">
        <v>18</v>
      </c>
      <c r="D181" s="27">
        <v>0.6</v>
      </c>
      <c r="E181" s="27"/>
      <c r="F181" s="27" t="s">
        <v>24</v>
      </c>
      <c r="G181" s="29">
        <f t="shared" ref="G181" si="75">H180</f>
        <v>44838.693749999999</v>
      </c>
      <c r="H181" s="29">
        <f t="shared" si="72"/>
        <v>44838.71875</v>
      </c>
      <c r="I181" s="28"/>
      <c r="J181" s="28"/>
      <c r="K181" s="27" t="s">
        <v>22</v>
      </c>
    </row>
    <row r="182" spans="1:11">
      <c r="A182" s="24">
        <f>A174+1</f>
        <v>23</v>
      </c>
      <c r="B182" s="45" t="s">
        <v>108</v>
      </c>
      <c r="C182" s="35"/>
      <c r="D182" s="35">
        <f>SUM(D183:D190)</f>
        <v>8.5</v>
      </c>
      <c r="E182" s="35"/>
      <c r="F182" s="35"/>
      <c r="G182" s="20">
        <f>VLOOKUP($A182,[1]Reference!$AT:$AX,5,0)</f>
        <v>44839</v>
      </c>
      <c r="H182" s="20">
        <f>VLOOKUP($A182,[1]Reference!$AT:$AX,5,0)</f>
        <v>44839</v>
      </c>
      <c r="I182" s="35"/>
      <c r="J182" s="36"/>
      <c r="K182" s="37"/>
    </row>
    <row r="183" spans="1:11">
      <c r="A183" s="27">
        <f>A182</f>
        <v>23</v>
      </c>
      <c r="B183" s="31" t="s">
        <v>30</v>
      </c>
      <c r="C183" s="27" t="s">
        <v>18</v>
      </c>
      <c r="D183" s="27">
        <v>0.5</v>
      </c>
      <c r="E183" s="27"/>
      <c r="F183" s="27" t="s">
        <v>24</v>
      </c>
      <c r="G183" s="29">
        <f>G182 + TIME($G$2,$H$2,0)</f>
        <v>44839.364583333336</v>
      </c>
      <c r="H183" s="29">
        <f t="shared" ref="H183:H190" si="76">G183+TIME(ROUNDDOWN(D183,0),(D183-ROUNDDOWN(D183,0))*60,0)</f>
        <v>44839.385416666672</v>
      </c>
      <c r="I183" s="28"/>
      <c r="J183" s="28"/>
      <c r="K183" s="27" t="s">
        <v>22</v>
      </c>
    </row>
    <row r="184" spans="1:11">
      <c r="A184" s="27">
        <f t="shared" ref="A184:A186" si="77">A183</f>
        <v>23</v>
      </c>
      <c r="B184" s="28" t="s">
        <v>31</v>
      </c>
      <c r="C184" s="27" t="s">
        <v>18</v>
      </c>
      <c r="D184" s="27">
        <v>1.6</v>
      </c>
      <c r="E184" s="27"/>
      <c r="F184" s="27"/>
      <c r="G184" s="29">
        <f t="shared" ref="G184:G186" si="78">H183</f>
        <v>44839.385416666672</v>
      </c>
      <c r="H184" s="29">
        <f t="shared" si="76"/>
        <v>44839.452083333337</v>
      </c>
      <c r="I184" s="28"/>
      <c r="J184" s="28"/>
      <c r="K184" s="27"/>
    </row>
    <row r="185" spans="1:11">
      <c r="A185" s="27">
        <f t="shared" si="77"/>
        <v>23</v>
      </c>
      <c r="B185" s="28" t="s">
        <v>32</v>
      </c>
      <c r="C185" s="27" t="s">
        <v>18</v>
      </c>
      <c r="D185" s="27">
        <v>1.6</v>
      </c>
      <c r="E185" s="27" t="s">
        <v>38</v>
      </c>
      <c r="F185" s="27" t="s">
        <v>24</v>
      </c>
      <c r="G185" s="29">
        <f t="shared" si="78"/>
        <v>44839.452083333337</v>
      </c>
      <c r="H185" s="29">
        <f t="shared" si="76"/>
        <v>44839.518750000003</v>
      </c>
      <c r="I185" s="28"/>
      <c r="J185" s="28"/>
      <c r="K185" s="27" t="s">
        <v>22</v>
      </c>
    </row>
    <row r="186" spans="1:11">
      <c r="A186" s="27">
        <f t="shared" si="77"/>
        <v>23</v>
      </c>
      <c r="B186" s="50" t="s">
        <v>109</v>
      </c>
      <c r="C186" s="27" t="s">
        <v>18</v>
      </c>
      <c r="D186" s="27">
        <v>0.5</v>
      </c>
      <c r="E186" s="27"/>
      <c r="F186" s="27"/>
      <c r="G186" s="29">
        <f t="shared" si="78"/>
        <v>44839.518750000003</v>
      </c>
      <c r="H186" s="29">
        <f t="shared" si="76"/>
        <v>44839.539583333339</v>
      </c>
      <c r="I186" s="28"/>
      <c r="J186" s="28"/>
      <c r="K186" s="27"/>
    </row>
    <row r="187" spans="1:11">
      <c r="A187" s="27">
        <f>A186</f>
        <v>23</v>
      </c>
      <c r="B187" s="28" t="s">
        <v>33</v>
      </c>
      <c r="C187" s="27"/>
      <c r="D187" s="27">
        <v>1</v>
      </c>
      <c r="E187" s="27"/>
      <c r="F187" s="27"/>
      <c r="G187" s="29">
        <f>H186</f>
        <v>44839.539583333339</v>
      </c>
      <c r="H187" s="29">
        <f t="shared" si="76"/>
        <v>44839.581250000003</v>
      </c>
      <c r="I187" s="28"/>
      <c r="J187" s="28"/>
      <c r="K187" s="27"/>
    </row>
    <row r="188" spans="1:11">
      <c r="A188" s="27">
        <f>A182</f>
        <v>23</v>
      </c>
      <c r="B188" s="28" t="s">
        <v>110</v>
      </c>
      <c r="C188" s="27" t="s">
        <v>18</v>
      </c>
      <c r="D188" s="27">
        <v>1.5</v>
      </c>
      <c r="E188" s="27" t="s">
        <v>40</v>
      </c>
      <c r="F188" s="27" t="s">
        <v>21</v>
      </c>
      <c r="G188" s="29">
        <f>H187</f>
        <v>44839.581250000003</v>
      </c>
      <c r="H188" s="29">
        <f t="shared" si="76"/>
        <v>44839.643750000003</v>
      </c>
      <c r="I188" s="28"/>
      <c r="J188" s="28"/>
      <c r="K188" s="27" t="s">
        <v>22</v>
      </c>
    </row>
    <row r="189" spans="1:11">
      <c r="A189" s="27">
        <f>A183</f>
        <v>23</v>
      </c>
      <c r="B189" s="32" t="s">
        <v>111</v>
      </c>
      <c r="C189" s="27" t="s">
        <v>18</v>
      </c>
      <c r="D189" s="27">
        <v>1.3</v>
      </c>
      <c r="E189" s="27" t="s">
        <v>40</v>
      </c>
      <c r="F189" s="27" t="s">
        <v>21</v>
      </c>
      <c r="G189" s="29">
        <f>H188</f>
        <v>44839.643750000003</v>
      </c>
      <c r="H189" s="29">
        <f t="shared" si="76"/>
        <v>44839.697916666672</v>
      </c>
      <c r="I189" s="28"/>
      <c r="J189" s="28"/>
      <c r="K189" s="27" t="s">
        <v>22</v>
      </c>
    </row>
    <row r="190" spans="1:11">
      <c r="A190" s="27">
        <f>A189</f>
        <v>23</v>
      </c>
      <c r="B190" s="32" t="s">
        <v>35</v>
      </c>
      <c r="C190" s="27" t="s">
        <v>18</v>
      </c>
      <c r="D190" s="27">
        <v>0.5</v>
      </c>
      <c r="E190" s="27"/>
      <c r="F190" s="27" t="s">
        <v>24</v>
      </c>
      <c r="G190" s="29">
        <f t="shared" ref="G190" si="79">H189</f>
        <v>44839.697916666672</v>
      </c>
      <c r="H190" s="29">
        <f t="shared" si="76"/>
        <v>44839.718750000007</v>
      </c>
      <c r="I190" s="28"/>
      <c r="J190" s="28"/>
      <c r="K190" s="27" t="s">
        <v>22</v>
      </c>
    </row>
    <row r="191" spans="1:11">
      <c r="A191" s="46">
        <f>A189</f>
        <v>23</v>
      </c>
      <c r="B191" s="47" t="s">
        <v>61</v>
      </c>
      <c r="C191" s="46" t="s">
        <v>18</v>
      </c>
      <c r="D191" s="46">
        <v>4.25</v>
      </c>
      <c r="E191" s="46" t="s">
        <v>38</v>
      </c>
      <c r="F191" s="46" t="s">
        <v>24</v>
      </c>
      <c r="G191" s="48">
        <f>H190</f>
        <v>44839.718750000007</v>
      </c>
      <c r="H191" s="48">
        <f>G191+TIME(ROUNDDOWN(D191,0),(D191-ROUNDDOWN(D191,0))*60,0)</f>
        <v>44839.895833333343</v>
      </c>
      <c r="I191" s="47"/>
      <c r="J191" s="47"/>
      <c r="K191" s="46" t="s">
        <v>22</v>
      </c>
    </row>
    <row r="192" spans="1:11">
      <c r="A192" s="24">
        <f>A182+1</f>
        <v>24</v>
      </c>
      <c r="B192" s="45" t="s">
        <v>112</v>
      </c>
      <c r="C192" s="35"/>
      <c r="D192" s="35">
        <f>SUM(D193:D200)</f>
        <v>8.5</v>
      </c>
      <c r="E192" s="35"/>
      <c r="F192" s="35"/>
      <c r="G192" s="20">
        <f>VLOOKUP($A192,[1]Reference!$AT:$AX,5,0)</f>
        <v>44844</v>
      </c>
      <c r="H192" s="20">
        <f>G192</f>
        <v>44844</v>
      </c>
      <c r="I192" s="35"/>
      <c r="J192" s="36"/>
      <c r="K192" s="37"/>
    </row>
    <row r="193" spans="1:11">
      <c r="A193" s="27">
        <f>A192</f>
        <v>24</v>
      </c>
      <c r="B193" s="31" t="s">
        <v>30</v>
      </c>
      <c r="C193" s="27" t="s">
        <v>18</v>
      </c>
      <c r="D193" s="27">
        <v>0.5</v>
      </c>
      <c r="E193" s="27"/>
      <c r="F193" s="27" t="s">
        <v>24</v>
      </c>
      <c r="G193" s="29">
        <f>G192 + TIME($G$2,$H$2,0)</f>
        <v>44844.364583333336</v>
      </c>
      <c r="H193" s="29">
        <f t="shared" ref="H193:H200" si="80">G193+TIME(ROUNDDOWN(D193,0),(D193-ROUNDDOWN(D193,0))*60,0)</f>
        <v>44844.385416666672</v>
      </c>
      <c r="I193" s="28"/>
      <c r="J193" s="28"/>
      <c r="K193" s="27" t="s">
        <v>22</v>
      </c>
    </row>
    <row r="194" spans="1:11">
      <c r="A194" s="27">
        <f t="shared" ref="A194:A196" si="81">A193</f>
        <v>24</v>
      </c>
      <c r="B194" s="28" t="s">
        <v>31</v>
      </c>
      <c r="C194" s="27" t="s">
        <v>18</v>
      </c>
      <c r="D194" s="27">
        <v>1.5</v>
      </c>
      <c r="E194" s="27"/>
      <c r="F194" s="27"/>
      <c r="G194" s="29">
        <f t="shared" ref="G194:G196" si="82">H193</f>
        <v>44844.385416666672</v>
      </c>
      <c r="H194" s="29">
        <f t="shared" si="80"/>
        <v>44844.447916666672</v>
      </c>
      <c r="I194" s="28"/>
      <c r="J194" s="28"/>
      <c r="K194" s="27"/>
    </row>
    <row r="195" spans="1:11">
      <c r="A195" s="27">
        <f t="shared" si="81"/>
        <v>24</v>
      </c>
      <c r="B195" s="28" t="s">
        <v>32</v>
      </c>
      <c r="C195" s="27" t="s">
        <v>18</v>
      </c>
      <c r="D195" s="27">
        <v>1.6</v>
      </c>
      <c r="E195" s="27" t="s">
        <v>38</v>
      </c>
      <c r="F195" s="27" t="s">
        <v>24</v>
      </c>
      <c r="G195" s="29">
        <f t="shared" si="82"/>
        <v>44844.447916666672</v>
      </c>
      <c r="H195" s="29">
        <f t="shared" si="80"/>
        <v>44844.514583333337</v>
      </c>
      <c r="I195" s="28"/>
      <c r="J195" s="28"/>
      <c r="K195" s="27" t="s">
        <v>22</v>
      </c>
    </row>
    <row r="196" spans="1:11">
      <c r="A196" s="27">
        <f t="shared" si="81"/>
        <v>24</v>
      </c>
      <c r="B196" s="50" t="s">
        <v>113</v>
      </c>
      <c r="C196" s="27" t="s">
        <v>18</v>
      </c>
      <c r="D196" s="27">
        <v>0.5</v>
      </c>
      <c r="E196" s="27"/>
      <c r="F196" s="27"/>
      <c r="G196" s="29">
        <f t="shared" si="82"/>
        <v>44844.514583333337</v>
      </c>
      <c r="H196" s="29">
        <f t="shared" si="80"/>
        <v>44844.535416666673</v>
      </c>
      <c r="I196" s="28"/>
      <c r="J196" s="28"/>
      <c r="K196" s="27"/>
    </row>
    <row r="197" spans="1:11">
      <c r="A197" s="27">
        <f>A196</f>
        <v>24</v>
      </c>
      <c r="B197" s="28" t="s">
        <v>33</v>
      </c>
      <c r="C197" s="27"/>
      <c r="D197" s="27">
        <v>1</v>
      </c>
      <c r="E197" s="27"/>
      <c r="F197" s="27"/>
      <c r="G197" s="29">
        <f>H196</f>
        <v>44844.535416666673</v>
      </c>
      <c r="H197" s="29">
        <f t="shared" si="80"/>
        <v>44844.577083333337</v>
      </c>
      <c r="I197" s="28"/>
      <c r="J197" s="28"/>
      <c r="K197" s="27"/>
    </row>
    <row r="198" spans="1:11">
      <c r="A198" s="27">
        <f>A192</f>
        <v>24</v>
      </c>
      <c r="B198" s="31" t="s">
        <v>114</v>
      </c>
      <c r="C198" s="27" t="s">
        <v>18</v>
      </c>
      <c r="D198" s="27">
        <v>1.2</v>
      </c>
      <c r="E198" s="27" t="s">
        <v>40</v>
      </c>
      <c r="F198" s="27" t="s">
        <v>21</v>
      </c>
      <c r="G198" s="29">
        <f>H197</f>
        <v>44844.577083333337</v>
      </c>
      <c r="H198" s="29">
        <f t="shared" si="80"/>
        <v>44844.62708333334</v>
      </c>
      <c r="I198" s="28"/>
      <c r="J198" s="28"/>
      <c r="K198" s="27" t="s">
        <v>22</v>
      </c>
    </row>
    <row r="199" spans="1:11">
      <c r="A199" s="27">
        <f>A193</f>
        <v>24</v>
      </c>
      <c r="B199" s="31" t="s">
        <v>115</v>
      </c>
      <c r="C199" s="27" t="s">
        <v>18</v>
      </c>
      <c r="D199" s="27">
        <v>1.7</v>
      </c>
      <c r="E199" s="27" t="s">
        <v>40</v>
      </c>
      <c r="F199" s="27" t="s">
        <v>21</v>
      </c>
      <c r="G199" s="29">
        <f>H198</f>
        <v>44844.62708333334</v>
      </c>
      <c r="H199" s="29">
        <f t="shared" si="80"/>
        <v>44844.697916666672</v>
      </c>
      <c r="I199" s="28"/>
      <c r="J199" s="28"/>
      <c r="K199" s="27" t="s">
        <v>22</v>
      </c>
    </row>
    <row r="200" spans="1:11">
      <c r="A200" s="27">
        <f>A199</f>
        <v>24</v>
      </c>
      <c r="B200" s="32" t="s">
        <v>35</v>
      </c>
      <c r="C200" s="27" t="s">
        <v>18</v>
      </c>
      <c r="D200" s="27">
        <v>0.5</v>
      </c>
      <c r="E200" s="27"/>
      <c r="F200" s="27" t="s">
        <v>24</v>
      </c>
      <c r="G200" s="29">
        <f t="shared" ref="G200" si="83">H199</f>
        <v>44844.697916666672</v>
      </c>
      <c r="H200" s="29">
        <f t="shared" si="80"/>
        <v>44844.718750000007</v>
      </c>
      <c r="I200" s="28"/>
      <c r="J200" s="28"/>
      <c r="K200" s="27" t="s">
        <v>22</v>
      </c>
    </row>
    <row r="201" spans="1:11">
      <c r="A201" s="46">
        <f>A199</f>
        <v>24</v>
      </c>
      <c r="B201" s="47" t="s">
        <v>61</v>
      </c>
      <c r="C201" s="46" t="s">
        <v>18</v>
      </c>
      <c r="D201" s="46">
        <v>4.25</v>
      </c>
      <c r="E201" s="46" t="s">
        <v>38</v>
      </c>
      <c r="F201" s="46" t="s">
        <v>24</v>
      </c>
      <c r="G201" s="48">
        <f>H200</f>
        <v>44844.718750000007</v>
      </c>
      <c r="H201" s="48">
        <f>G201+TIME(ROUNDDOWN(D201,0),(D201-ROUNDDOWN(D201,0))*60,0)</f>
        <v>44844.895833333343</v>
      </c>
      <c r="I201" s="47"/>
      <c r="J201" s="47"/>
      <c r="K201" s="46" t="s">
        <v>22</v>
      </c>
    </row>
    <row r="202" spans="1:11">
      <c r="A202" s="24">
        <f>A192+1</f>
        <v>25</v>
      </c>
      <c r="B202" s="45" t="s">
        <v>116</v>
      </c>
      <c r="C202" s="35"/>
      <c r="D202" s="35">
        <f>SUM(D203:D208)</f>
        <v>8.5</v>
      </c>
      <c r="E202" s="35"/>
      <c r="F202" s="35"/>
      <c r="G202" s="20">
        <f>VLOOKUP($A202,[1]Reference!$AT:$AX,5,0)</f>
        <v>44845</v>
      </c>
      <c r="H202" s="20">
        <f>G202</f>
        <v>44845</v>
      </c>
      <c r="I202" s="35"/>
      <c r="J202" s="36"/>
      <c r="K202" s="37"/>
    </row>
    <row r="203" spans="1:11">
      <c r="A203" s="27">
        <f>A202</f>
        <v>25</v>
      </c>
      <c r="B203" s="31" t="s">
        <v>30</v>
      </c>
      <c r="C203" s="27" t="s">
        <v>18</v>
      </c>
      <c r="D203" s="27">
        <v>0.5</v>
      </c>
      <c r="E203" s="27"/>
      <c r="F203" s="27" t="s">
        <v>24</v>
      </c>
      <c r="G203" s="29">
        <f>G202 + TIME($G$2,$H$2,0)</f>
        <v>44845.364583333336</v>
      </c>
      <c r="H203" s="29">
        <f>G203+TIME(ROUNDDOWN(D203,0),(D203-ROUNDDOWN(D203,0))*60,0)</f>
        <v>44845.385416666672</v>
      </c>
      <c r="I203" s="28"/>
      <c r="J203" s="28"/>
      <c r="K203" s="27" t="s">
        <v>22</v>
      </c>
    </row>
    <row r="204" spans="1:11">
      <c r="A204" s="27">
        <f t="shared" ref="A204:A205" si="84">A203</f>
        <v>25</v>
      </c>
      <c r="B204" s="28" t="s">
        <v>31</v>
      </c>
      <c r="C204" s="27" t="s">
        <v>18</v>
      </c>
      <c r="D204" s="27">
        <v>2</v>
      </c>
      <c r="E204" s="27"/>
      <c r="F204" s="27"/>
      <c r="G204" s="29">
        <f t="shared" ref="G204:G205" si="85">H203</f>
        <v>44845.385416666672</v>
      </c>
      <c r="H204" s="29">
        <f>G204+TIME(ROUNDDOWN(D204,0),(D204-ROUNDDOWN(D204,0))*60,0)</f>
        <v>44845.468750000007</v>
      </c>
      <c r="I204" s="28"/>
      <c r="J204" s="28"/>
      <c r="K204" s="27"/>
    </row>
    <row r="205" spans="1:11">
      <c r="A205" s="27">
        <f t="shared" si="84"/>
        <v>25</v>
      </c>
      <c r="B205" s="28" t="s">
        <v>32</v>
      </c>
      <c r="C205" s="27" t="s">
        <v>18</v>
      </c>
      <c r="D205" s="27">
        <v>1.8</v>
      </c>
      <c r="E205" s="27" t="s">
        <v>38</v>
      </c>
      <c r="F205" s="27" t="s">
        <v>24</v>
      </c>
      <c r="G205" s="29">
        <f t="shared" si="85"/>
        <v>44845.468750000007</v>
      </c>
      <c r="H205" s="29">
        <f>G205+TIME(ROUNDDOWN(D205,0),(D205-ROUNDDOWN(D205,0))*60,0)</f>
        <v>44845.543750000004</v>
      </c>
      <c r="I205" s="28"/>
      <c r="J205" s="28"/>
      <c r="K205" s="27" t="s">
        <v>22</v>
      </c>
    </row>
    <row r="206" spans="1:11">
      <c r="A206" s="27">
        <f>A205</f>
        <v>25</v>
      </c>
      <c r="B206" s="28" t="s">
        <v>33</v>
      </c>
      <c r="C206" s="27"/>
      <c r="D206" s="27">
        <v>1</v>
      </c>
      <c r="E206" s="27"/>
      <c r="F206" s="27"/>
      <c r="G206" s="29">
        <f>H205</f>
        <v>44845.543750000004</v>
      </c>
      <c r="H206" s="29">
        <f>G206+TIME(ROUNDDOWN(D206,0),(D206-ROUNDDOWN(D206,0))*60,0)</f>
        <v>44845.585416666669</v>
      </c>
      <c r="I206" s="28"/>
      <c r="J206" s="28"/>
      <c r="K206" s="27"/>
    </row>
    <row r="207" spans="1:11">
      <c r="A207" s="27">
        <f>A202</f>
        <v>25</v>
      </c>
      <c r="B207" s="28" t="s">
        <v>117</v>
      </c>
      <c r="C207" s="27" t="s">
        <v>18</v>
      </c>
      <c r="D207" s="27">
        <v>2.6</v>
      </c>
      <c r="E207" s="27" t="s">
        <v>40</v>
      </c>
      <c r="F207" s="27" t="s">
        <v>21</v>
      </c>
      <c r="G207" s="29">
        <f>H206</f>
        <v>44845.585416666669</v>
      </c>
      <c r="H207" s="29">
        <f>G207+TIME(ROUNDDOWN(D207,0),(D207-ROUNDDOWN(D207,0))*60,0)</f>
        <v>44845.693749999999</v>
      </c>
      <c r="I207" s="28"/>
      <c r="J207" s="28"/>
      <c r="K207" s="27" t="s">
        <v>22</v>
      </c>
    </row>
    <row r="208" spans="1:11">
      <c r="A208" s="27">
        <f>A207</f>
        <v>25</v>
      </c>
      <c r="B208" s="32" t="s">
        <v>35</v>
      </c>
      <c r="C208" s="27" t="s">
        <v>18</v>
      </c>
      <c r="D208" s="27">
        <v>0.6</v>
      </c>
      <c r="E208" s="27"/>
      <c r="F208" s="27" t="s">
        <v>24</v>
      </c>
      <c r="G208" s="29">
        <f t="shared" ref="G208" si="86">H207</f>
        <v>44845.693749999999</v>
      </c>
      <c r="H208" s="29">
        <f t="shared" ref="H208" si="87">G208+TIME(ROUNDDOWN(D208,0),(D208-ROUNDDOWN(D208,0))*60,0)</f>
        <v>44845.71875</v>
      </c>
      <c r="I208" s="28"/>
      <c r="J208" s="28"/>
      <c r="K208" s="27" t="s">
        <v>22</v>
      </c>
    </row>
    <row r="209" spans="1:11">
      <c r="A209" s="24">
        <f>A202+1</f>
        <v>26</v>
      </c>
      <c r="B209" s="45" t="s">
        <v>118</v>
      </c>
      <c r="C209" s="35"/>
      <c r="D209" s="35">
        <f>SUM(D210:D216)</f>
        <v>8.5</v>
      </c>
      <c r="E209" s="35"/>
      <c r="F209" s="35"/>
      <c r="G209" s="20">
        <f>VLOOKUP($A209,[1]Reference!$AT:$AX,5,0)</f>
        <v>44846</v>
      </c>
      <c r="H209" s="20">
        <f>G209</f>
        <v>44846</v>
      </c>
      <c r="I209" s="35"/>
      <c r="J209" s="36"/>
      <c r="K209" s="37"/>
    </row>
    <row r="210" spans="1:11">
      <c r="A210" s="27">
        <f>A209</f>
        <v>26</v>
      </c>
      <c r="B210" s="31" t="s">
        <v>30</v>
      </c>
      <c r="C210" s="27" t="s">
        <v>18</v>
      </c>
      <c r="D210" s="27">
        <v>0.5</v>
      </c>
      <c r="E210" s="27"/>
      <c r="F210" s="27" t="s">
        <v>24</v>
      </c>
      <c r="G210" s="29">
        <f>G209 + TIME($G$2,$H$2,0)</f>
        <v>44846.364583333336</v>
      </c>
      <c r="H210" s="29">
        <f t="shared" ref="H210:H216" si="88">G210+TIME(ROUNDDOWN(D210,0),(D210-ROUNDDOWN(D210,0))*60,0)</f>
        <v>44846.385416666672</v>
      </c>
      <c r="I210" s="28"/>
      <c r="J210" s="28"/>
      <c r="K210" s="27" t="s">
        <v>22</v>
      </c>
    </row>
    <row r="211" spans="1:11">
      <c r="A211" s="27">
        <f t="shared" ref="A211:A216" si="89">A210</f>
        <v>26</v>
      </c>
      <c r="B211" s="28" t="s">
        <v>31</v>
      </c>
      <c r="C211" s="27" t="s">
        <v>18</v>
      </c>
      <c r="D211" s="27">
        <v>1.8</v>
      </c>
      <c r="E211" s="27"/>
      <c r="F211" s="27"/>
      <c r="G211" s="29">
        <f>H210</f>
        <v>44846.385416666672</v>
      </c>
      <c r="H211" s="29">
        <f t="shared" si="88"/>
        <v>44846.460416666669</v>
      </c>
      <c r="I211" s="28"/>
      <c r="J211" s="28"/>
      <c r="K211" s="27"/>
    </row>
    <row r="212" spans="1:11">
      <c r="A212" s="27">
        <f t="shared" si="89"/>
        <v>26</v>
      </c>
      <c r="B212" s="28" t="s">
        <v>32</v>
      </c>
      <c r="C212" s="27" t="s">
        <v>18</v>
      </c>
      <c r="D212" s="27">
        <v>2</v>
      </c>
      <c r="E212" s="27" t="s">
        <v>38</v>
      </c>
      <c r="F212" s="27" t="s">
        <v>24</v>
      </c>
      <c r="G212" s="29">
        <f t="shared" ref="G212:G213" si="90">H211</f>
        <v>44846.460416666669</v>
      </c>
      <c r="H212" s="29">
        <f t="shared" si="88"/>
        <v>44846.543750000004</v>
      </c>
      <c r="I212" s="28"/>
      <c r="J212" s="28"/>
      <c r="K212" s="27" t="s">
        <v>22</v>
      </c>
    </row>
    <row r="213" spans="1:11">
      <c r="A213" s="27">
        <f t="shared" si="89"/>
        <v>26</v>
      </c>
      <c r="B213" s="50" t="s">
        <v>119</v>
      </c>
      <c r="C213" s="27" t="s">
        <v>18</v>
      </c>
      <c r="D213" s="27">
        <v>0.5</v>
      </c>
      <c r="E213" s="27"/>
      <c r="F213" s="27"/>
      <c r="G213" s="29">
        <f t="shared" si="90"/>
        <v>44846.543750000004</v>
      </c>
      <c r="H213" s="29">
        <f t="shared" si="88"/>
        <v>44846.56458333334</v>
      </c>
      <c r="I213" s="28"/>
      <c r="J213" s="28"/>
      <c r="K213" s="27"/>
    </row>
    <row r="214" spans="1:11">
      <c r="A214" s="27">
        <f t="shared" si="89"/>
        <v>26</v>
      </c>
      <c r="B214" s="28" t="s">
        <v>33</v>
      </c>
      <c r="C214" s="27"/>
      <c r="D214" s="27">
        <v>1</v>
      </c>
      <c r="E214" s="27"/>
      <c r="F214" s="27"/>
      <c r="G214" s="29">
        <f>H213</f>
        <v>44846.56458333334</v>
      </c>
      <c r="H214" s="29">
        <f t="shared" si="88"/>
        <v>44846.606250000004</v>
      </c>
      <c r="I214" s="28"/>
      <c r="J214" s="28"/>
      <c r="K214" s="27"/>
    </row>
    <row r="215" spans="1:11">
      <c r="A215" s="27">
        <f t="shared" si="89"/>
        <v>26</v>
      </c>
      <c r="B215" s="28" t="s">
        <v>120</v>
      </c>
      <c r="C215" s="27" t="s">
        <v>18</v>
      </c>
      <c r="D215" s="27">
        <v>2.2000000000000002</v>
      </c>
      <c r="E215" s="27" t="s">
        <v>40</v>
      </c>
      <c r="F215" s="27" t="s">
        <v>21</v>
      </c>
      <c r="G215" s="29">
        <f>H214</f>
        <v>44846.606250000004</v>
      </c>
      <c r="H215" s="29">
        <f t="shared" si="88"/>
        <v>44846.697916666672</v>
      </c>
      <c r="I215" s="28"/>
      <c r="J215" s="28"/>
      <c r="K215" s="27" t="s">
        <v>22</v>
      </c>
    </row>
    <row r="216" spans="1:11">
      <c r="A216" s="27">
        <f t="shared" si="89"/>
        <v>26</v>
      </c>
      <c r="B216" s="32" t="s">
        <v>35</v>
      </c>
      <c r="C216" s="27" t="s">
        <v>18</v>
      </c>
      <c r="D216" s="27">
        <v>0.5</v>
      </c>
      <c r="E216" s="27"/>
      <c r="F216" s="27" t="s">
        <v>24</v>
      </c>
      <c r="G216" s="29">
        <f t="shared" ref="G216" si="91">H215</f>
        <v>44846.697916666672</v>
      </c>
      <c r="H216" s="29">
        <f t="shared" si="88"/>
        <v>44846.718750000007</v>
      </c>
      <c r="I216" s="28"/>
      <c r="J216" s="28"/>
      <c r="K216" s="27" t="s">
        <v>22</v>
      </c>
    </row>
    <row r="217" spans="1:11" ht="25.5">
      <c r="A217" s="24">
        <f>A209+1</f>
        <v>27</v>
      </c>
      <c r="B217" s="34" t="s">
        <v>121</v>
      </c>
      <c r="C217" s="35"/>
      <c r="D217" s="35">
        <f>SUM(D218:D223)</f>
        <v>8.5</v>
      </c>
      <c r="E217" s="35"/>
      <c r="F217" s="35"/>
      <c r="G217" s="20">
        <f>VLOOKUP($A217,[1]Reference!$AT:$AX,5,0)</f>
        <v>44847</v>
      </c>
      <c r="H217" s="20">
        <f>VLOOKUP($A217,[1]Reference!$AT:$AX,5,0)</f>
        <v>44847</v>
      </c>
      <c r="I217" s="35"/>
      <c r="J217" s="36"/>
      <c r="K217" s="37"/>
    </row>
    <row r="218" spans="1:11">
      <c r="A218" s="27">
        <f>A217</f>
        <v>27</v>
      </c>
      <c r="B218" s="31" t="s">
        <v>30</v>
      </c>
      <c r="C218" s="27" t="s">
        <v>18</v>
      </c>
      <c r="D218" s="27">
        <v>0.5</v>
      </c>
      <c r="E218" s="27"/>
      <c r="F218" s="27" t="s">
        <v>24</v>
      </c>
      <c r="G218" s="29">
        <f>G217 + TIME($G$2,$H$2,0)</f>
        <v>44847.364583333336</v>
      </c>
      <c r="H218" s="29">
        <f>G218+TIME(ROUNDDOWN(D218,0),(D218-ROUNDDOWN(D218,0))*60,0)</f>
        <v>44847.385416666672</v>
      </c>
      <c r="I218" s="28"/>
      <c r="J218" s="28"/>
      <c r="K218" s="27" t="s">
        <v>22</v>
      </c>
    </row>
    <row r="219" spans="1:11">
      <c r="A219" s="27">
        <f t="shared" ref="A219:A220" si="92">A218</f>
        <v>27</v>
      </c>
      <c r="B219" s="28" t="s">
        <v>31</v>
      </c>
      <c r="C219" s="27" t="s">
        <v>18</v>
      </c>
      <c r="D219" s="27">
        <v>2</v>
      </c>
      <c r="E219" s="27"/>
      <c r="F219" s="27"/>
      <c r="G219" s="29">
        <f t="shared" ref="G219:G220" si="93">H218</f>
        <v>44847.385416666672</v>
      </c>
      <c r="H219" s="29">
        <f>G219+TIME(ROUNDDOWN(D219,0),(D219-ROUNDDOWN(D219,0))*60,0)</f>
        <v>44847.468750000007</v>
      </c>
      <c r="I219" s="28"/>
      <c r="J219" s="28"/>
      <c r="K219" s="27"/>
    </row>
    <row r="220" spans="1:11">
      <c r="A220" s="27">
        <f t="shared" si="92"/>
        <v>27</v>
      </c>
      <c r="B220" s="28" t="s">
        <v>32</v>
      </c>
      <c r="C220" s="27" t="s">
        <v>18</v>
      </c>
      <c r="D220" s="27">
        <v>1.8</v>
      </c>
      <c r="E220" s="27" t="s">
        <v>38</v>
      </c>
      <c r="F220" s="27" t="s">
        <v>24</v>
      </c>
      <c r="G220" s="29">
        <f t="shared" si="93"/>
        <v>44847.468750000007</v>
      </c>
      <c r="H220" s="29">
        <f>G220+TIME(ROUNDDOWN(D220,0),(D220-ROUNDDOWN(D220,0))*60,0)</f>
        <v>44847.543750000004</v>
      </c>
      <c r="I220" s="28"/>
      <c r="J220" s="28"/>
      <c r="K220" s="27" t="s">
        <v>22</v>
      </c>
    </row>
    <row r="221" spans="1:11">
      <c r="A221" s="27">
        <f>A220</f>
        <v>27</v>
      </c>
      <c r="B221" s="28" t="s">
        <v>33</v>
      </c>
      <c r="C221" s="27"/>
      <c r="D221" s="27">
        <v>1</v>
      </c>
      <c r="E221" s="27"/>
      <c r="F221" s="27"/>
      <c r="G221" s="29">
        <f>H220</f>
        <v>44847.543750000004</v>
      </c>
      <c r="H221" s="29">
        <f>G221+TIME(ROUNDDOWN(D221,0),(D221-ROUNDDOWN(D221,0))*60,0)</f>
        <v>44847.585416666669</v>
      </c>
      <c r="I221" s="28"/>
      <c r="J221" s="28"/>
      <c r="K221" s="27"/>
    </row>
    <row r="222" spans="1:11">
      <c r="A222" s="27">
        <f>A217</f>
        <v>27</v>
      </c>
      <c r="B222" s="28" t="s">
        <v>122</v>
      </c>
      <c r="C222" s="27" t="s">
        <v>18</v>
      </c>
      <c r="D222" s="27">
        <v>2.6</v>
      </c>
      <c r="E222" s="27" t="s">
        <v>40</v>
      </c>
      <c r="F222" s="27" t="s">
        <v>21</v>
      </c>
      <c r="G222" s="29">
        <f>H221</f>
        <v>44847.585416666669</v>
      </c>
      <c r="H222" s="29">
        <f>G222+TIME(ROUNDDOWN(D222,0),(D222-ROUNDDOWN(D222,0))*60,0)</f>
        <v>44847.693749999999</v>
      </c>
      <c r="I222" s="28"/>
      <c r="J222" s="28"/>
      <c r="K222" s="27" t="s">
        <v>22</v>
      </c>
    </row>
    <row r="223" spans="1:11">
      <c r="A223" s="27">
        <f t="shared" ref="A223" si="94">A222</f>
        <v>27</v>
      </c>
      <c r="B223" s="32" t="s">
        <v>35</v>
      </c>
      <c r="C223" s="27" t="s">
        <v>18</v>
      </c>
      <c r="D223" s="27">
        <v>0.6</v>
      </c>
      <c r="E223" s="27"/>
      <c r="F223" s="27" t="s">
        <v>24</v>
      </c>
      <c r="G223" s="29">
        <f t="shared" ref="G223" si="95">H222</f>
        <v>44847.693749999999</v>
      </c>
      <c r="H223" s="29">
        <f t="shared" ref="H223" si="96">G223+TIME(ROUNDDOWN(D223,0),(D223-ROUNDDOWN(D223,0))*60,0)</f>
        <v>44847.71875</v>
      </c>
      <c r="I223" s="28"/>
      <c r="J223" s="28"/>
      <c r="K223" s="27" t="s">
        <v>22</v>
      </c>
    </row>
    <row r="224" spans="1:11" ht="25.5">
      <c r="A224" s="24">
        <f>A217+1</f>
        <v>28</v>
      </c>
      <c r="B224" s="34" t="s">
        <v>123</v>
      </c>
      <c r="C224" s="35"/>
      <c r="D224" s="35">
        <f>SUM(D225:D230)</f>
        <v>8.5</v>
      </c>
      <c r="E224" s="35"/>
      <c r="F224" s="35"/>
      <c r="G224" s="20">
        <f>VLOOKUP($A224,[1]Reference!$AT:$AX,5,0)</f>
        <v>44848</v>
      </c>
      <c r="H224" s="20">
        <f>VLOOKUP($A224,[1]Reference!$AT:$AX,5,0)</f>
        <v>44848</v>
      </c>
      <c r="I224" s="35"/>
      <c r="J224" s="36"/>
      <c r="K224" s="37"/>
    </row>
    <row r="225" spans="1:11">
      <c r="A225" s="27">
        <f>A224</f>
        <v>28</v>
      </c>
      <c r="B225" s="31" t="s">
        <v>30</v>
      </c>
      <c r="C225" s="27" t="s">
        <v>18</v>
      </c>
      <c r="D225" s="27">
        <v>0.8</v>
      </c>
      <c r="E225" s="27"/>
      <c r="F225" s="27" t="s">
        <v>24</v>
      </c>
      <c r="G225" s="29">
        <f>G224 + TIME($G$2,$H$2,0)</f>
        <v>44848.364583333336</v>
      </c>
      <c r="H225" s="29">
        <f>G225+TIME(ROUNDDOWN(D225,0),(D225-ROUNDDOWN(D225,0))*60,0)</f>
        <v>44848.397916666669</v>
      </c>
      <c r="I225" s="28"/>
      <c r="J225" s="28"/>
      <c r="K225" s="27" t="s">
        <v>22</v>
      </c>
    </row>
    <row r="226" spans="1:11">
      <c r="A226" s="27">
        <f t="shared" ref="A226:A227" si="97">A225</f>
        <v>28</v>
      </c>
      <c r="B226" s="28" t="s">
        <v>31</v>
      </c>
      <c r="C226" s="27" t="s">
        <v>18</v>
      </c>
      <c r="D226" s="27">
        <v>1.6</v>
      </c>
      <c r="E226" s="27"/>
      <c r="F226" s="27"/>
      <c r="G226" s="29">
        <f t="shared" ref="G226:G227" si="98">H225</f>
        <v>44848.397916666669</v>
      </c>
      <c r="H226" s="29">
        <f>G226+TIME(ROUNDDOWN(D226,0),(D226-ROUNDDOWN(D226,0))*60,0)</f>
        <v>44848.464583333334</v>
      </c>
      <c r="I226" s="28"/>
      <c r="J226" s="28"/>
      <c r="K226" s="27"/>
    </row>
    <row r="227" spans="1:11" s="6" customFormat="1">
      <c r="A227" s="27">
        <f t="shared" si="97"/>
        <v>28</v>
      </c>
      <c r="B227" s="28" t="s">
        <v>32</v>
      </c>
      <c r="C227" s="27" t="s">
        <v>18</v>
      </c>
      <c r="D227" s="27">
        <v>2</v>
      </c>
      <c r="E227" s="27" t="s">
        <v>38</v>
      </c>
      <c r="F227" s="27" t="s">
        <v>24</v>
      </c>
      <c r="G227" s="29">
        <f t="shared" si="98"/>
        <v>44848.464583333334</v>
      </c>
      <c r="H227" s="29">
        <f>G227+TIME(ROUNDDOWN(D227,0),(D227-ROUNDDOWN(D227,0))*60,0)</f>
        <v>44848.54791666667</v>
      </c>
      <c r="I227" s="28"/>
      <c r="J227" s="28"/>
      <c r="K227" s="27" t="s">
        <v>22</v>
      </c>
    </row>
    <row r="228" spans="1:11" s="6" customFormat="1">
      <c r="A228" s="27">
        <f>A227</f>
        <v>28</v>
      </c>
      <c r="B228" s="28" t="s">
        <v>33</v>
      </c>
      <c r="C228" s="27"/>
      <c r="D228" s="27">
        <v>1</v>
      </c>
      <c r="E228" s="27"/>
      <c r="F228" s="27"/>
      <c r="G228" s="29">
        <f>H227</f>
        <v>44848.54791666667</v>
      </c>
      <c r="H228" s="29">
        <f>G228+TIME(ROUNDDOWN(D228,0),(D228-ROUNDDOWN(D228,0))*60,0)</f>
        <v>44848.589583333334</v>
      </c>
      <c r="I228" s="28"/>
      <c r="J228" s="28"/>
      <c r="K228" s="27"/>
    </row>
    <row r="229" spans="1:11" s="6" customFormat="1">
      <c r="A229" s="27">
        <f>A228</f>
        <v>28</v>
      </c>
      <c r="B229" s="32" t="s">
        <v>124</v>
      </c>
      <c r="C229" s="27" t="s">
        <v>18</v>
      </c>
      <c r="D229" s="27">
        <v>2.5</v>
      </c>
      <c r="E229" s="27" t="s">
        <v>40</v>
      </c>
      <c r="F229" s="27" t="s">
        <v>21</v>
      </c>
      <c r="G229" s="29">
        <f>H228</f>
        <v>44848.589583333334</v>
      </c>
      <c r="H229" s="29">
        <f>G229+TIME(ROUNDDOWN(D229,0),(D229-ROUNDDOWN(D229,0))*60,0)</f>
        <v>44848.693749999999</v>
      </c>
      <c r="I229" s="28"/>
      <c r="J229" s="28"/>
      <c r="K229" s="27" t="s">
        <v>22</v>
      </c>
    </row>
    <row r="230" spans="1:11" s="6" customFormat="1">
      <c r="A230" s="27">
        <f t="shared" ref="A230" si="99">A229</f>
        <v>28</v>
      </c>
      <c r="B230" s="32" t="s">
        <v>35</v>
      </c>
      <c r="C230" s="27" t="s">
        <v>18</v>
      </c>
      <c r="D230" s="27">
        <v>0.6</v>
      </c>
      <c r="E230" s="27"/>
      <c r="F230" s="27" t="s">
        <v>24</v>
      </c>
      <c r="G230" s="29">
        <f t="shared" ref="G230" si="100">H229</f>
        <v>44848.693749999999</v>
      </c>
      <c r="H230" s="29">
        <f t="shared" ref="H230" si="101">G230+TIME(ROUNDDOWN(D230,0),(D230-ROUNDDOWN(D230,0))*60,0)</f>
        <v>44848.71875</v>
      </c>
      <c r="I230" s="28"/>
      <c r="J230" s="28"/>
      <c r="K230" s="27" t="s">
        <v>22</v>
      </c>
    </row>
    <row r="231" spans="1:11" s="6" customFormat="1">
      <c r="A231" s="24">
        <f>A224+1</f>
        <v>29</v>
      </c>
      <c r="B231" s="45" t="s">
        <v>125</v>
      </c>
      <c r="C231" s="35"/>
      <c r="D231" s="35">
        <v>8.5</v>
      </c>
      <c r="E231" s="35"/>
      <c r="F231" s="35"/>
      <c r="G231" s="20">
        <f>VLOOKUP($A231,[1]Reference!$AT:$AX,5,0)</f>
        <v>44851</v>
      </c>
      <c r="H231" s="20">
        <f>G231</f>
        <v>44851</v>
      </c>
      <c r="I231" s="35"/>
      <c r="J231" s="36"/>
      <c r="K231" s="37"/>
    </row>
    <row r="232" spans="1:11" s="6" customFormat="1">
      <c r="A232" s="24">
        <f>A231+1</f>
        <v>30</v>
      </c>
      <c r="B232" s="45" t="s">
        <v>126</v>
      </c>
      <c r="C232" s="35"/>
      <c r="D232" s="35">
        <v>8.5</v>
      </c>
      <c r="E232" s="35"/>
      <c r="F232" s="35"/>
      <c r="G232" s="20">
        <f>VLOOKUP($A232,[1]Reference!$AT:$AX,5,0)</f>
        <v>44852</v>
      </c>
      <c r="H232" s="20">
        <f>G232</f>
        <v>44852</v>
      </c>
      <c r="I232" s="35"/>
      <c r="J232" s="36"/>
      <c r="K232" s="37"/>
    </row>
    <row r="233" spans="1:11" s="6" customFormat="1">
      <c r="A233" s="27"/>
      <c r="B233" s="52" t="s">
        <v>127</v>
      </c>
      <c r="C233" s="27" t="s">
        <v>18</v>
      </c>
      <c r="D233" s="43">
        <f>30*3*20/60</f>
        <v>30</v>
      </c>
      <c r="E233" s="43" t="s">
        <v>38</v>
      </c>
      <c r="F233" s="43" t="s">
        <v>53</v>
      </c>
      <c r="G233" s="29"/>
      <c r="H233" s="29"/>
      <c r="I233" s="28"/>
      <c r="J233" s="28"/>
      <c r="K233" s="27" t="s">
        <v>22</v>
      </c>
    </row>
    <row r="234" spans="1:11">
      <c r="A234" s="27"/>
      <c r="B234" s="44" t="s">
        <v>54</v>
      </c>
      <c r="C234" s="27" t="s">
        <v>18</v>
      </c>
      <c r="D234" s="43">
        <f>30*30/60</f>
        <v>15</v>
      </c>
      <c r="E234" s="43" t="s">
        <v>40</v>
      </c>
      <c r="F234" s="43" t="s">
        <v>53</v>
      </c>
      <c r="G234" s="29"/>
      <c r="H234" s="29"/>
      <c r="I234" s="28"/>
      <c r="J234" s="28"/>
      <c r="K234" s="27" t="s">
        <v>22</v>
      </c>
    </row>
    <row r="235" spans="1:11" s="6" customFormat="1">
      <c r="A235" s="17"/>
      <c r="B235" s="33" t="s">
        <v>128</v>
      </c>
      <c r="C235" s="18"/>
      <c r="D235" s="19"/>
      <c r="E235" s="18"/>
      <c r="F235" s="18"/>
      <c r="G235" s="20">
        <f>G236</f>
        <v>44853</v>
      </c>
      <c r="H235" s="20">
        <f>G314</f>
        <v>44868</v>
      </c>
      <c r="I235" s="18"/>
      <c r="J235" s="21"/>
      <c r="K235" s="22"/>
    </row>
    <row r="236" spans="1:11" s="6" customFormat="1">
      <c r="A236" s="24">
        <f>A232+1</f>
        <v>31</v>
      </c>
      <c r="B236" s="45" t="s">
        <v>129</v>
      </c>
      <c r="C236" s="35"/>
      <c r="D236" s="35">
        <f>SUM(D237:D243)</f>
        <v>8.5</v>
      </c>
      <c r="E236" s="35"/>
      <c r="F236" s="35"/>
      <c r="G236" s="20">
        <f>VLOOKUP($A236,[1]Reference!$AT:$AX,5,0)</f>
        <v>44853</v>
      </c>
      <c r="H236" s="20">
        <f>VLOOKUP($A236,[1]Reference!$AT:$AX,5,0)</f>
        <v>44853</v>
      </c>
      <c r="I236" s="35"/>
      <c r="J236" s="36"/>
      <c r="K236" s="37"/>
    </row>
    <row r="237" spans="1:11" s="6" customFormat="1">
      <c r="A237" s="27">
        <f>A236</f>
        <v>31</v>
      </c>
      <c r="B237" s="31" t="s">
        <v>30</v>
      </c>
      <c r="C237" s="27" t="s">
        <v>18</v>
      </c>
      <c r="D237" s="27">
        <v>0.5</v>
      </c>
      <c r="E237" s="27"/>
      <c r="F237" s="27" t="s">
        <v>24</v>
      </c>
      <c r="G237" s="29">
        <f>G236 + TIME($G$2,$H$2,0)</f>
        <v>44853.364583333336</v>
      </c>
      <c r="H237" s="29">
        <f t="shared" ref="H237:H243" si="102">G237+TIME(ROUNDDOWN(D237,0),(D237-ROUNDDOWN(D237,0))*60,0)</f>
        <v>44853.385416666672</v>
      </c>
      <c r="I237" s="28"/>
      <c r="J237" s="28"/>
      <c r="K237" s="27" t="s">
        <v>22</v>
      </c>
    </row>
    <row r="238" spans="1:11" s="6" customFormat="1">
      <c r="A238" s="27">
        <f t="shared" ref="A238:A239" si="103">A237</f>
        <v>31</v>
      </c>
      <c r="B238" s="28" t="s">
        <v>31</v>
      </c>
      <c r="C238" s="27" t="s">
        <v>18</v>
      </c>
      <c r="D238" s="27">
        <v>1.6</v>
      </c>
      <c r="E238" s="27"/>
      <c r="F238" s="27"/>
      <c r="G238" s="29">
        <f t="shared" ref="G238:G240" si="104">H237</f>
        <v>44853.385416666672</v>
      </c>
      <c r="H238" s="29">
        <f t="shared" si="102"/>
        <v>44853.452083333337</v>
      </c>
      <c r="I238" s="28"/>
      <c r="J238" s="28"/>
      <c r="K238" s="27"/>
    </row>
    <row r="239" spans="1:11" s="6" customFormat="1">
      <c r="A239" s="27">
        <f t="shared" si="103"/>
        <v>31</v>
      </c>
      <c r="B239" s="28" t="s">
        <v>32</v>
      </c>
      <c r="C239" s="27" t="s">
        <v>18</v>
      </c>
      <c r="D239" s="27">
        <v>1.8</v>
      </c>
      <c r="E239" s="27" t="s">
        <v>38</v>
      </c>
      <c r="F239" s="27" t="s">
        <v>24</v>
      </c>
      <c r="G239" s="29">
        <f t="shared" si="104"/>
        <v>44853.452083333337</v>
      </c>
      <c r="H239" s="29">
        <f t="shared" si="102"/>
        <v>44853.527083333334</v>
      </c>
      <c r="I239" s="28"/>
      <c r="J239" s="28"/>
      <c r="K239" s="27" t="s">
        <v>22</v>
      </c>
    </row>
    <row r="240" spans="1:11" s="6" customFormat="1">
      <c r="A240" s="27">
        <f>A239</f>
        <v>31</v>
      </c>
      <c r="B240" s="28" t="s">
        <v>33</v>
      </c>
      <c r="C240" s="27"/>
      <c r="D240" s="27">
        <v>1</v>
      </c>
      <c r="E240" s="27"/>
      <c r="F240" s="27"/>
      <c r="G240" s="29">
        <f t="shared" si="104"/>
        <v>44853.527083333334</v>
      </c>
      <c r="H240" s="29">
        <f t="shared" si="102"/>
        <v>44853.568749999999</v>
      </c>
      <c r="I240" s="28"/>
      <c r="J240" s="28"/>
      <c r="K240" s="27"/>
    </row>
    <row r="241" spans="1:11" s="6" customFormat="1">
      <c r="A241" s="27">
        <f>A236</f>
        <v>31</v>
      </c>
      <c r="B241" s="28" t="s">
        <v>130</v>
      </c>
      <c r="C241" s="27" t="s">
        <v>18</v>
      </c>
      <c r="D241" s="27">
        <v>1.6</v>
      </c>
      <c r="E241" s="27" t="s">
        <v>40</v>
      </c>
      <c r="F241" s="27" t="s">
        <v>21</v>
      </c>
      <c r="G241" s="29">
        <f>H240</f>
        <v>44853.568749999999</v>
      </c>
      <c r="H241" s="29">
        <f t="shared" si="102"/>
        <v>44853.635416666664</v>
      </c>
      <c r="I241" s="28"/>
      <c r="J241" s="28"/>
      <c r="K241" s="27" t="s">
        <v>22</v>
      </c>
    </row>
    <row r="242" spans="1:11" s="6" customFormat="1" ht="27.6" customHeight="1">
      <c r="A242" s="27">
        <f>A237</f>
        <v>31</v>
      </c>
      <c r="B242" s="32" t="s">
        <v>131</v>
      </c>
      <c r="C242" s="27" t="s">
        <v>18</v>
      </c>
      <c r="D242" s="27">
        <v>1.5</v>
      </c>
      <c r="E242" s="27" t="s">
        <v>40</v>
      </c>
      <c r="F242" s="27" t="s">
        <v>21</v>
      </c>
      <c r="G242" s="29">
        <f t="shared" ref="G242:G243" si="105">H241</f>
        <v>44853.635416666664</v>
      </c>
      <c r="H242" s="29">
        <f t="shared" si="102"/>
        <v>44853.697916666664</v>
      </c>
      <c r="I242" s="28"/>
      <c r="J242" s="28"/>
      <c r="K242" s="27" t="s">
        <v>22</v>
      </c>
    </row>
    <row r="243" spans="1:11" s="6" customFormat="1" ht="16.899999999999999" customHeight="1">
      <c r="A243" s="27">
        <f>A242</f>
        <v>31</v>
      </c>
      <c r="B243" s="32" t="s">
        <v>35</v>
      </c>
      <c r="C243" s="27" t="s">
        <v>18</v>
      </c>
      <c r="D243" s="27">
        <v>0.5</v>
      </c>
      <c r="E243" s="27"/>
      <c r="F243" s="27" t="s">
        <v>24</v>
      </c>
      <c r="G243" s="29">
        <f t="shared" si="105"/>
        <v>44853.697916666664</v>
      </c>
      <c r="H243" s="29">
        <f t="shared" si="102"/>
        <v>44853.71875</v>
      </c>
      <c r="I243" s="28"/>
      <c r="J243" s="28"/>
      <c r="K243" s="27" t="s">
        <v>22</v>
      </c>
    </row>
    <row r="244" spans="1:11" s="6" customFormat="1">
      <c r="A244" s="24">
        <f>A240+1</f>
        <v>32</v>
      </c>
      <c r="B244" s="45" t="s">
        <v>132</v>
      </c>
      <c r="C244" s="35"/>
      <c r="D244" s="35">
        <f>SUM(D245:D250)</f>
        <v>8.5</v>
      </c>
      <c r="E244" s="35"/>
      <c r="F244" s="35"/>
      <c r="G244" s="20">
        <f>VLOOKUP($A244,[1]Reference!$AT:$AX,5,0)</f>
        <v>44854</v>
      </c>
      <c r="H244" s="20">
        <f>VLOOKUP($A244,[1]Reference!$AT:$AX,5,0)</f>
        <v>44854</v>
      </c>
      <c r="I244" s="35"/>
      <c r="J244" s="36"/>
      <c r="K244" s="37"/>
    </row>
    <row r="245" spans="1:11" s="6" customFormat="1">
      <c r="A245" s="27">
        <f>A244</f>
        <v>32</v>
      </c>
      <c r="B245" s="31" t="s">
        <v>30</v>
      </c>
      <c r="C245" s="27" t="s">
        <v>18</v>
      </c>
      <c r="D245" s="27">
        <v>0.5</v>
      </c>
      <c r="E245" s="27"/>
      <c r="F245" s="27" t="s">
        <v>24</v>
      </c>
      <c r="G245" s="29">
        <f>G244 + TIME($G$2,$H$2,0)</f>
        <v>44854.364583333336</v>
      </c>
      <c r="H245" s="29">
        <f>G245+TIME(ROUNDDOWN(D245,0),(D245-ROUNDDOWN(D245,0))*60,0)</f>
        <v>44854.385416666672</v>
      </c>
      <c r="I245" s="28"/>
      <c r="J245" s="28"/>
      <c r="K245" s="27" t="s">
        <v>22</v>
      </c>
    </row>
    <row r="246" spans="1:11" s="6" customFormat="1">
      <c r="A246" s="27">
        <f>A244</f>
        <v>32</v>
      </c>
      <c r="B246" s="28" t="s">
        <v>31</v>
      </c>
      <c r="C246" s="27" t="s">
        <v>18</v>
      </c>
      <c r="D246" s="27">
        <v>1.8</v>
      </c>
      <c r="E246" s="27" t="s">
        <v>40</v>
      </c>
      <c r="F246" s="27" t="s">
        <v>21</v>
      </c>
      <c r="G246" s="29">
        <f>H245</f>
        <v>44854.385416666672</v>
      </c>
      <c r="H246" s="29">
        <f>G246+TIME(ROUNDDOWN(D246,0),(D246-ROUNDDOWN(D246,0))*60,0)</f>
        <v>44854.460416666669</v>
      </c>
      <c r="I246" s="28"/>
      <c r="J246" s="28"/>
      <c r="K246" s="27" t="s">
        <v>22</v>
      </c>
    </row>
    <row r="247" spans="1:11" s="6" customFormat="1">
      <c r="A247" s="27">
        <f>A245</f>
        <v>32</v>
      </c>
      <c r="B247" s="28" t="s">
        <v>32</v>
      </c>
      <c r="C247" s="27" t="s">
        <v>18</v>
      </c>
      <c r="D247" s="27">
        <v>2.2000000000000002</v>
      </c>
      <c r="E247" s="27" t="s">
        <v>40</v>
      </c>
      <c r="F247" s="27" t="s">
        <v>21</v>
      </c>
      <c r="G247" s="29">
        <f>H246</f>
        <v>44854.460416666669</v>
      </c>
      <c r="H247" s="29">
        <f>G247+TIME(ROUNDDOWN(D247,0),(D247-ROUNDDOWN(D247,0))*60,0)</f>
        <v>44854.552083333336</v>
      </c>
      <c r="I247" s="28"/>
      <c r="J247" s="28"/>
      <c r="K247" s="27" t="s">
        <v>22</v>
      </c>
    </row>
    <row r="248" spans="1:11" s="6" customFormat="1">
      <c r="A248" s="27">
        <f>A247</f>
        <v>32</v>
      </c>
      <c r="B248" s="28" t="s">
        <v>33</v>
      </c>
      <c r="C248" s="27"/>
      <c r="D248" s="27">
        <v>1</v>
      </c>
      <c r="E248" s="27"/>
      <c r="F248" s="27"/>
      <c r="G248" s="29">
        <f>H247</f>
        <v>44854.552083333336</v>
      </c>
      <c r="H248" s="29">
        <f>G248+TIME(ROUNDDOWN(D248,0),(D248-ROUNDDOWN(D248,0))*60,0)</f>
        <v>44854.59375</v>
      </c>
      <c r="I248" s="28"/>
      <c r="J248" s="28"/>
      <c r="K248" s="27"/>
    </row>
    <row r="249" spans="1:11" s="6" customFormat="1" ht="25.5">
      <c r="A249" s="27">
        <f>A248</f>
        <v>32</v>
      </c>
      <c r="B249" s="32" t="s">
        <v>133</v>
      </c>
      <c r="C249" s="27" t="s">
        <v>18</v>
      </c>
      <c r="D249" s="27">
        <v>2.5</v>
      </c>
      <c r="E249" s="27" t="s">
        <v>40</v>
      </c>
      <c r="F249" s="27" t="s">
        <v>21</v>
      </c>
      <c r="G249" s="29">
        <f>H248</f>
        <v>44854.59375</v>
      </c>
      <c r="H249" s="29">
        <f>G249+TIME(ROUNDDOWN(D249,0),(D249-ROUNDDOWN(D249,0))*60,0)</f>
        <v>44854.697916666664</v>
      </c>
      <c r="I249" s="28"/>
      <c r="J249" s="28"/>
      <c r="K249" s="27" t="s">
        <v>22</v>
      </c>
    </row>
    <row r="250" spans="1:11" s="6" customFormat="1">
      <c r="A250" s="27">
        <f>A249</f>
        <v>32</v>
      </c>
      <c r="B250" s="32" t="s">
        <v>35</v>
      </c>
      <c r="C250" s="27" t="s">
        <v>18</v>
      </c>
      <c r="D250" s="27">
        <v>0.5</v>
      </c>
      <c r="E250" s="27"/>
      <c r="F250" s="27" t="s">
        <v>24</v>
      </c>
      <c r="G250" s="29">
        <f t="shared" ref="G250" si="106">H249</f>
        <v>44854.697916666664</v>
      </c>
      <c r="H250" s="29">
        <f t="shared" ref="H250" si="107">G250+TIME(ROUNDDOWN(D250,0),(D250-ROUNDDOWN(D250,0))*60,0)</f>
        <v>44854.71875</v>
      </c>
      <c r="I250" s="28"/>
      <c r="J250" s="28"/>
      <c r="K250" s="27" t="s">
        <v>22</v>
      </c>
    </row>
    <row r="251" spans="1:11" s="6" customFormat="1">
      <c r="A251" s="46">
        <f>A249</f>
        <v>32</v>
      </c>
      <c r="B251" s="47" t="s">
        <v>61</v>
      </c>
      <c r="C251" s="46" t="s">
        <v>18</v>
      </c>
      <c r="D251" s="46">
        <v>4.25</v>
      </c>
      <c r="E251" s="46" t="s">
        <v>38</v>
      </c>
      <c r="F251" s="46" t="s">
        <v>24</v>
      </c>
      <c r="G251" s="48">
        <f>H250</f>
        <v>44854.71875</v>
      </c>
      <c r="H251" s="48">
        <f>G251+TIME(ROUNDDOWN(D251,0),(D251-ROUNDDOWN(D251,0))*60,0)</f>
        <v>44854.895833333336</v>
      </c>
      <c r="I251" s="47"/>
      <c r="J251" s="47"/>
      <c r="K251" s="46" t="s">
        <v>22</v>
      </c>
    </row>
    <row r="252" spans="1:11" s="6" customFormat="1">
      <c r="A252" s="24">
        <f>A244+1</f>
        <v>33</v>
      </c>
      <c r="B252" s="45" t="s">
        <v>134</v>
      </c>
      <c r="C252" s="35"/>
      <c r="D252" s="35">
        <f>SUM(D253:D258)</f>
        <v>8.5</v>
      </c>
      <c r="E252" s="35"/>
      <c r="F252" s="35"/>
      <c r="G252" s="20">
        <f>VLOOKUP($A252,[1]Reference!$AT:$AX,5,0)</f>
        <v>44855</v>
      </c>
      <c r="H252" s="20">
        <f>G252</f>
        <v>44855</v>
      </c>
      <c r="I252" s="35"/>
      <c r="J252" s="36"/>
      <c r="K252" s="37"/>
    </row>
    <row r="253" spans="1:11" s="6" customFormat="1">
      <c r="A253" s="27">
        <f>A252</f>
        <v>33</v>
      </c>
      <c r="B253" s="31" t="s">
        <v>30</v>
      </c>
      <c r="C253" s="27" t="s">
        <v>18</v>
      </c>
      <c r="D253" s="27">
        <v>0.5</v>
      </c>
      <c r="E253" s="27"/>
      <c r="F253" s="27" t="s">
        <v>24</v>
      </c>
      <c r="G253" s="29">
        <f>G252 + TIME($G$2,$H$2,0)</f>
        <v>44855.364583333336</v>
      </c>
      <c r="H253" s="29">
        <f>G253+TIME(ROUNDDOWN(D253,0),(D253-ROUNDDOWN(D253,0))*60,0)</f>
        <v>44855.385416666672</v>
      </c>
      <c r="I253" s="28"/>
      <c r="J253" s="28"/>
      <c r="K253" s="27" t="s">
        <v>22</v>
      </c>
    </row>
    <row r="254" spans="1:11" s="6" customFormat="1">
      <c r="A254" s="27">
        <f t="shared" ref="A254:A255" si="108">A253</f>
        <v>33</v>
      </c>
      <c r="B254" s="28" t="s">
        <v>31</v>
      </c>
      <c r="C254" s="27" t="s">
        <v>18</v>
      </c>
      <c r="D254" s="27">
        <v>1.6</v>
      </c>
      <c r="E254" s="27"/>
      <c r="F254" s="27"/>
      <c r="G254" s="29">
        <f t="shared" ref="G254:G255" si="109">H253</f>
        <v>44855.385416666672</v>
      </c>
      <c r="H254" s="29">
        <f>G254+TIME(ROUNDDOWN(D254,0),(D254-ROUNDDOWN(D254,0))*60,0)</f>
        <v>44855.452083333337</v>
      </c>
      <c r="I254" s="28"/>
      <c r="J254" s="28"/>
      <c r="K254" s="27"/>
    </row>
    <row r="255" spans="1:11" s="6" customFormat="1">
      <c r="A255" s="27">
        <f t="shared" si="108"/>
        <v>33</v>
      </c>
      <c r="B255" s="28" t="s">
        <v>32</v>
      </c>
      <c r="C255" s="27" t="s">
        <v>18</v>
      </c>
      <c r="D255" s="27">
        <v>1.8</v>
      </c>
      <c r="E255" s="27" t="s">
        <v>38</v>
      </c>
      <c r="F255" s="27" t="s">
        <v>24</v>
      </c>
      <c r="G255" s="29">
        <f t="shared" si="109"/>
        <v>44855.452083333337</v>
      </c>
      <c r="H255" s="29">
        <f>G255+TIME(ROUNDDOWN(D255,0),(D255-ROUNDDOWN(D255,0))*60,0)</f>
        <v>44855.527083333334</v>
      </c>
      <c r="I255" s="28"/>
      <c r="J255" s="28"/>
      <c r="K255" s="27" t="s">
        <v>22</v>
      </c>
    </row>
    <row r="256" spans="1:11" s="6" customFormat="1">
      <c r="A256" s="27">
        <f>A255</f>
        <v>33</v>
      </c>
      <c r="B256" s="28" t="s">
        <v>33</v>
      </c>
      <c r="C256" s="27"/>
      <c r="D256" s="27">
        <v>1</v>
      </c>
      <c r="E256" s="27"/>
      <c r="F256" s="27"/>
      <c r="G256" s="29">
        <f>H255</f>
        <v>44855.527083333334</v>
      </c>
      <c r="H256" s="29">
        <f>G256+TIME(ROUNDDOWN(D256,0),(D256-ROUNDDOWN(D256,0))*60,0)</f>
        <v>44855.568749999999</v>
      </c>
      <c r="I256" s="28"/>
      <c r="J256" s="28"/>
      <c r="K256" s="27"/>
    </row>
    <row r="257" spans="1:11" s="6" customFormat="1" ht="63.75">
      <c r="A257" s="27">
        <f>A252</f>
        <v>33</v>
      </c>
      <c r="B257" s="53" t="s">
        <v>135</v>
      </c>
      <c r="C257" s="27" t="s">
        <v>18</v>
      </c>
      <c r="D257" s="27">
        <v>2.8</v>
      </c>
      <c r="E257" s="27" t="s">
        <v>40</v>
      </c>
      <c r="F257" s="27" t="s">
        <v>21</v>
      </c>
      <c r="G257" s="29">
        <f>H256</f>
        <v>44855.568749999999</v>
      </c>
      <c r="H257" s="29">
        <f>G257+TIME(ROUNDDOWN(D257,0),(D257-ROUNDDOWN(D257,0))*60,0)</f>
        <v>44855.685416666667</v>
      </c>
      <c r="I257" s="28"/>
      <c r="J257" s="28"/>
      <c r="K257" s="27" t="s">
        <v>22</v>
      </c>
    </row>
    <row r="258" spans="1:11" s="6" customFormat="1">
      <c r="A258" s="27">
        <f>A257</f>
        <v>33</v>
      </c>
      <c r="B258" s="32" t="s">
        <v>35</v>
      </c>
      <c r="C258" s="27" t="s">
        <v>18</v>
      </c>
      <c r="D258" s="27">
        <v>0.8</v>
      </c>
      <c r="E258" s="27"/>
      <c r="F258" s="27" t="s">
        <v>24</v>
      </c>
      <c r="G258" s="29">
        <f t="shared" ref="G258" si="110">H257</f>
        <v>44855.685416666667</v>
      </c>
      <c r="H258" s="29">
        <f t="shared" ref="H258" si="111">G258+TIME(ROUNDDOWN(D258,0),(D258-ROUNDDOWN(D258,0))*60,0)</f>
        <v>44855.71875</v>
      </c>
      <c r="I258" s="28"/>
      <c r="J258" s="28"/>
      <c r="K258" s="27" t="s">
        <v>22</v>
      </c>
    </row>
    <row r="259" spans="1:11" s="6" customFormat="1">
      <c r="A259" s="24">
        <f>A252+1</f>
        <v>34</v>
      </c>
      <c r="B259" s="45" t="s">
        <v>136</v>
      </c>
      <c r="C259" s="35"/>
      <c r="D259" s="35">
        <f>SUM(D260:D265)</f>
        <v>8.5</v>
      </c>
      <c r="E259" s="35"/>
      <c r="F259" s="35"/>
      <c r="G259" s="20">
        <f>VLOOKUP($A259,[1]Reference!$AT:$AX,5,0)</f>
        <v>44858</v>
      </c>
      <c r="H259" s="20">
        <f>G259</f>
        <v>44858</v>
      </c>
      <c r="I259" s="35"/>
      <c r="J259" s="36"/>
      <c r="K259" s="37"/>
    </row>
    <row r="260" spans="1:11" s="6" customFormat="1">
      <c r="A260" s="27">
        <f>A259</f>
        <v>34</v>
      </c>
      <c r="B260" s="31" t="s">
        <v>30</v>
      </c>
      <c r="C260" s="27" t="s">
        <v>18</v>
      </c>
      <c r="D260" s="27">
        <v>0.5</v>
      </c>
      <c r="E260" s="27"/>
      <c r="F260" s="27" t="s">
        <v>24</v>
      </c>
      <c r="G260" s="29">
        <f>G259 + TIME($G$2,$H$2,0)</f>
        <v>44858.364583333336</v>
      </c>
      <c r="H260" s="29">
        <f>G260+TIME(ROUNDDOWN(D260,0),(D260-ROUNDDOWN(D260,0))*60,0)</f>
        <v>44858.385416666672</v>
      </c>
      <c r="I260" s="28"/>
      <c r="J260" s="28"/>
      <c r="K260" s="27" t="s">
        <v>22</v>
      </c>
    </row>
    <row r="261" spans="1:11" s="6" customFormat="1">
      <c r="A261" s="27">
        <f t="shared" ref="A261:A262" si="112">A260</f>
        <v>34</v>
      </c>
      <c r="B261" s="28" t="s">
        <v>31</v>
      </c>
      <c r="C261" s="27" t="s">
        <v>18</v>
      </c>
      <c r="D261" s="27">
        <v>1.8</v>
      </c>
      <c r="E261" s="27"/>
      <c r="F261" s="27"/>
      <c r="G261" s="29">
        <f t="shared" ref="G261:G262" si="113">H260</f>
        <v>44858.385416666672</v>
      </c>
      <c r="H261" s="29">
        <f>G261+TIME(ROUNDDOWN(D261,0),(D261-ROUNDDOWN(D261,0))*60,0)</f>
        <v>44858.460416666669</v>
      </c>
      <c r="I261" s="28"/>
      <c r="J261" s="28"/>
      <c r="K261" s="27"/>
    </row>
    <row r="262" spans="1:11" s="6" customFormat="1">
      <c r="A262" s="27">
        <f t="shared" si="112"/>
        <v>34</v>
      </c>
      <c r="B262" s="28" t="s">
        <v>32</v>
      </c>
      <c r="C262" s="27" t="s">
        <v>18</v>
      </c>
      <c r="D262" s="27">
        <v>2</v>
      </c>
      <c r="E262" s="27" t="s">
        <v>38</v>
      </c>
      <c r="F262" s="27" t="s">
        <v>24</v>
      </c>
      <c r="G262" s="29">
        <f t="shared" si="113"/>
        <v>44858.460416666669</v>
      </c>
      <c r="H262" s="29">
        <f>G262+TIME(ROUNDDOWN(D262,0),(D262-ROUNDDOWN(D262,0))*60,0)</f>
        <v>44858.543750000004</v>
      </c>
      <c r="I262" s="28"/>
      <c r="J262" s="28"/>
      <c r="K262" s="27" t="s">
        <v>22</v>
      </c>
    </row>
    <row r="263" spans="1:11" s="6" customFormat="1">
      <c r="A263" s="27">
        <f>A262</f>
        <v>34</v>
      </c>
      <c r="B263" s="28" t="s">
        <v>33</v>
      </c>
      <c r="C263" s="27"/>
      <c r="D263" s="27">
        <v>1</v>
      </c>
      <c r="E263" s="27"/>
      <c r="F263" s="27"/>
      <c r="G263" s="29">
        <f>H262</f>
        <v>44858.543750000004</v>
      </c>
      <c r="H263" s="29">
        <f>G263+TIME(ROUNDDOWN(D263,0),(D263-ROUNDDOWN(D263,0))*60,0)</f>
        <v>44858.585416666669</v>
      </c>
      <c r="I263" s="28"/>
      <c r="J263" s="28"/>
      <c r="K263" s="27"/>
    </row>
    <row r="264" spans="1:11" s="6" customFormat="1" ht="51">
      <c r="A264" s="27">
        <f>A259</f>
        <v>34</v>
      </c>
      <c r="B264" s="54" t="s">
        <v>137</v>
      </c>
      <c r="C264" s="27" t="s">
        <v>18</v>
      </c>
      <c r="D264" s="27">
        <v>2.6</v>
      </c>
      <c r="E264" s="27" t="s">
        <v>40</v>
      </c>
      <c r="F264" s="27" t="s">
        <v>21</v>
      </c>
      <c r="G264" s="29">
        <f>H263</f>
        <v>44858.585416666669</v>
      </c>
      <c r="H264" s="29">
        <f>G264+TIME(ROUNDDOWN(D264,0),(D264-ROUNDDOWN(D264,0))*60,0)</f>
        <v>44858.693749999999</v>
      </c>
      <c r="I264" s="28"/>
      <c r="J264" s="28"/>
      <c r="K264" s="27" t="s">
        <v>22</v>
      </c>
    </row>
    <row r="265" spans="1:11" s="6" customFormat="1">
      <c r="A265" s="27">
        <f>A264</f>
        <v>34</v>
      </c>
      <c r="B265" s="32" t="s">
        <v>35</v>
      </c>
      <c r="C265" s="27" t="s">
        <v>18</v>
      </c>
      <c r="D265" s="27">
        <v>0.6</v>
      </c>
      <c r="E265" s="27"/>
      <c r="F265" s="27" t="s">
        <v>24</v>
      </c>
      <c r="G265" s="29">
        <f t="shared" ref="G265" si="114">H264</f>
        <v>44858.693749999999</v>
      </c>
      <c r="H265" s="29">
        <f t="shared" ref="H265" si="115">G265+TIME(ROUNDDOWN(D265,0),(D265-ROUNDDOWN(D265,0))*60,0)</f>
        <v>44858.71875</v>
      </c>
      <c r="I265" s="28"/>
      <c r="J265" s="28"/>
      <c r="K265" s="27" t="s">
        <v>22</v>
      </c>
    </row>
    <row r="266" spans="1:11" s="6" customFormat="1">
      <c r="A266" s="24">
        <f>A264+1</f>
        <v>35</v>
      </c>
      <c r="B266" s="45" t="s">
        <v>138</v>
      </c>
      <c r="C266" s="35"/>
      <c r="D266" s="35">
        <f>SUM(D267:D272)</f>
        <v>8.5</v>
      </c>
      <c r="E266" s="35"/>
      <c r="F266" s="35"/>
      <c r="G266" s="20">
        <f>VLOOKUP($A266,[1]Reference!$AT:$AX,5,0)</f>
        <v>44859</v>
      </c>
      <c r="H266" s="20">
        <f>G266</f>
        <v>44859</v>
      </c>
      <c r="I266" s="35"/>
      <c r="J266" s="36"/>
      <c r="K266" s="37"/>
    </row>
    <row r="267" spans="1:11" s="6" customFormat="1">
      <c r="A267" s="27">
        <f>A266</f>
        <v>35</v>
      </c>
      <c r="B267" s="31" t="s">
        <v>30</v>
      </c>
      <c r="C267" s="27" t="s">
        <v>18</v>
      </c>
      <c r="D267" s="27">
        <v>0.5</v>
      </c>
      <c r="E267" s="27"/>
      <c r="F267" s="27" t="s">
        <v>24</v>
      </c>
      <c r="G267" s="29">
        <f>G266 + TIME($G$2,$H$2,0)</f>
        <v>44859.364583333336</v>
      </c>
      <c r="H267" s="29">
        <f>G267+TIME(ROUNDDOWN(D267,0),(D267-ROUNDDOWN(D267,0))*60,0)</f>
        <v>44859.385416666672</v>
      </c>
      <c r="I267" s="28"/>
      <c r="J267" s="28"/>
      <c r="K267" s="27" t="s">
        <v>22</v>
      </c>
    </row>
    <row r="268" spans="1:11" s="6" customFormat="1">
      <c r="A268" s="27">
        <f t="shared" ref="A268:A269" si="116">A267</f>
        <v>35</v>
      </c>
      <c r="B268" s="28" t="s">
        <v>31</v>
      </c>
      <c r="C268" s="27" t="s">
        <v>18</v>
      </c>
      <c r="D268" s="27">
        <v>1.6</v>
      </c>
      <c r="E268" s="27"/>
      <c r="F268" s="27"/>
      <c r="G268" s="29">
        <f t="shared" ref="G268:G269" si="117">H267</f>
        <v>44859.385416666672</v>
      </c>
      <c r="H268" s="29">
        <f>G268+TIME(ROUNDDOWN(D268,0),(D268-ROUNDDOWN(D268,0))*60,0)</f>
        <v>44859.452083333337</v>
      </c>
      <c r="I268" s="28"/>
      <c r="J268" s="28"/>
      <c r="K268" s="27"/>
    </row>
    <row r="269" spans="1:11" s="6" customFormat="1">
      <c r="A269" s="27">
        <f t="shared" si="116"/>
        <v>35</v>
      </c>
      <c r="B269" s="28" t="s">
        <v>32</v>
      </c>
      <c r="C269" s="27" t="s">
        <v>18</v>
      </c>
      <c r="D269" s="27">
        <v>2</v>
      </c>
      <c r="E269" s="27" t="s">
        <v>38</v>
      </c>
      <c r="F269" s="27" t="s">
        <v>24</v>
      </c>
      <c r="G269" s="29">
        <f t="shared" si="117"/>
        <v>44859.452083333337</v>
      </c>
      <c r="H269" s="29">
        <f>G269+TIME(ROUNDDOWN(D269,0),(D269-ROUNDDOWN(D269,0))*60,0)</f>
        <v>44859.535416666673</v>
      </c>
      <c r="I269" s="28"/>
      <c r="J269" s="28"/>
      <c r="K269" s="27" t="s">
        <v>22</v>
      </c>
    </row>
    <row r="270" spans="1:11" s="6" customFormat="1">
      <c r="A270" s="27">
        <f>A269</f>
        <v>35</v>
      </c>
      <c r="B270" s="28" t="s">
        <v>33</v>
      </c>
      <c r="C270" s="27"/>
      <c r="D270" s="27">
        <v>1</v>
      </c>
      <c r="E270" s="27"/>
      <c r="F270" s="27"/>
      <c r="G270" s="29">
        <f>H269</f>
        <v>44859.535416666673</v>
      </c>
      <c r="H270" s="29">
        <f>G270+TIME(ROUNDDOWN(D270,0),(D270-ROUNDDOWN(D270,0))*60,0)</f>
        <v>44859.577083333337</v>
      </c>
      <c r="I270" s="28"/>
      <c r="J270" s="28"/>
      <c r="K270" s="27"/>
    </row>
    <row r="271" spans="1:11" s="6" customFormat="1">
      <c r="A271" s="27">
        <f>A266</f>
        <v>35</v>
      </c>
      <c r="B271" s="28" t="s">
        <v>139</v>
      </c>
      <c r="C271" s="27" t="s">
        <v>18</v>
      </c>
      <c r="D271" s="27">
        <v>2.6</v>
      </c>
      <c r="E271" s="27" t="s">
        <v>40</v>
      </c>
      <c r="F271" s="27" t="s">
        <v>21</v>
      </c>
      <c r="G271" s="29">
        <f>H270</f>
        <v>44859.577083333337</v>
      </c>
      <c r="H271" s="29">
        <f>G271+TIME(ROUNDDOWN(D271,0),(D271-ROUNDDOWN(D271,0))*60,0)</f>
        <v>44859.685416666667</v>
      </c>
      <c r="I271" s="28"/>
      <c r="J271" s="28"/>
      <c r="K271" s="27" t="s">
        <v>22</v>
      </c>
    </row>
    <row r="272" spans="1:11" s="6" customFormat="1">
      <c r="A272" s="27">
        <f>A271</f>
        <v>35</v>
      </c>
      <c r="B272" s="32" t="s">
        <v>35</v>
      </c>
      <c r="C272" s="27" t="s">
        <v>18</v>
      </c>
      <c r="D272" s="27">
        <v>0.8</v>
      </c>
      <c r="E272" s="27"/>
      <c r="F272" s="27" t="s">
        <v>24</v>
      </c>
      <c r="G272" s="29">
        <f t="shared" ref="G272" si="118">H271</f>
        <v>44859.685416666667</v>
      </c>
      <c r="H272" s="29">
        <f t="shared" ref="H272" si="119">G272+TIME(ROUNDDOWN(D272,0),(D272-ROUNDDOWN(D272,0))*60,0)</f>
        <v>44859.71875</v>
      </c>
      <c r="I272" s="28"/>
      <c r="J272" s="28"/>
      <c r="K272" s="27" t="s">
        <v>22</v>
      </c>
    </row>
    <row r="273" spans="1:11" s="6" customFormat="1">
      <c r="A273" s="24">
        <f>A271+1</f>
        <v>36</v>
      </c>
      <c r="B273" s="45" t="s">
        <v>140</v>
      </c>
      <c r="C273" s="35"/>
      <c r="D273" s="35">
        <f>SUM(D274:D279)</f>
        <v>8.5</v>
      </c>
      <c r="E273" s="35"/>
      <c r="F273" s="35"/>
      <c r="G273" s="20">
        <f>VLOOKUP($A273,[1]Reference!$AT:$AX,5,0)</f>
        <v>44860</v>
      </c>
      <c r="H273" s="20">
        <f>G273</f>
        <v>44860</v>
      </c>
      <c r="I273" s="35"/>
      <c r="J273" s="36"/>
      <c r="K273" s="37"/>
    </row>
    <row r="274" spans="1:11" s="6" customFormat="1">
      <c r="A274" s="27">
        <f>A273</f>
        <v>36</v>
      </c>
      <c r="B274" s="31" t="s">
        <v>30</v>
      </c>
      <c r="C274" s="27" t="s">
        <v>18</v>
      </c>
      <c r="D274" s="27">
        <v>0.5</v>
      </c>
      <c r="E274" s="27"/>
      <c r="F274" s="27" t="s">
        <v>24</v>
      </c>
      <c r="G274" s="29">
        <f>G273 + TIME($G$2,$H$2,0)</f>
        <v>44860.364583333336</v>
      </c>
      <c r="H274" s="29">
        <f>G274+TIME(ROUNDDOWN(D274,0),(D274-ROUNDDOWN(D274,0))*60,0)</f>
        <v>44860.385416666672</v>
      </c>
      <c r="I274" s="28"/>
      <c r="J274" s="28"/>
      <c r="K274" s="27" t="s">
        <v>22</v>
      </c>
    </row>
    <row r="275" spans="1:11" s="6" customFormat="1">
      <c r="A275" s="27">
        <f t="shared" ref="A275:A276" si="120">A274</f>
        <v>36</v>
      </c>
      <c r="B275" s="28" t="s">
        <v>31</v>
      </c>
      <c r="C275" s="27" t="s">
        <v>18</v>
      </c>
      <c r="D275" s="27">
        <v>1.8</v>
      </c>
      <c r="E275" s="27"/>
      <c r="F275" s="27"/>
      <c r="G275" s="29">
        <f t="shared" ref="G275:G276" si="121">H274</f>
        <v>44860.385416666672</v>
      </c>
      <c r="H275" s="29">
        <f>G275+TIME(ROUNDDOWN(D275,0),(D275-ROUNDDOWN(D275,0))*60,0)</f>
        <v>44860.460416666669</v>
      </c>
      <c r="I275" s="28"/>
      <c r="J275" s="28"/>
      <c r="K275" s="27"/>
    </row>
    <row r="276" spans="1:11" s="6" customFormat="1">
      <c r="A276" s="27">
        <f t="shared" si="120"/>
        <v>36</v>
      </c>
      <c r="B276" s="28" t="s">
        <v>32</v>
      </c>
      <c r="C276" s="27" t="s">
        <v>18</v>
      </c>
      <c r="D276" s="27">
        <v>2.2000000000000002</v>
      </c>
      <c r="E276" s="27" t="s">
        <v>38</v>
      </c>
      <c r="F276" s="27" t="s">
        <v>24</v>
      </c>
      <c r="G276" s="29">
        <f t="shared" si="121"/>
        <v>44860.460416666669</v>
      </c>
      <c r="H276" s="29">
        <f>G276+TIME(ROUNDDOWN(D276,0),(D276-ROUNDDOWN(D276,0))*60,0)</f>
        <v>44860.552083333336</v>
      </c>
      <c r="I276" s="28"/>
      <c r="J276" s="28"/>
      <c r="K276" s="27" t="s">
        <v>22</v>
      </c>
    </row>
    <row r="277" spans="1:11" s="6" customFormat="1">
      <c r="A277" s="27">
        <f>A276</f>
        <v>36</v>
      </c>
      <c r="B277" s="28" t="s">
        <v>33</v>
      </c>
      <c r="C277" s="27"/>
      <c r="D277" s="27">
        <v>1</v>
      </c>
      <c r="E277" s="27"/>
      <c r="F277" s="27"/>
      <c r="G277" s="29">
        <f>H276</f>
        <v>44860.552083333336</v>
      </c>
      <c r="H277" s="29">
        <f>G277+TIME(ROUNDDOWN(D277,0),(D277-ROUNDDOWN(D277,0))*60,0)</f>
        <v>44860.59375</v>
      </c>
      <c r="I277" s="28"/>
      <c r="J277" s="28"/>
      <c r="K277" s="27"/>
    </row>
    <row r="278" spans="1:11" s="6" customFormat="1">
      <c r="A278" s="27">
        <f>A274</f>
        <v>36</v>
      </c>
      <c r="B278" s="28" t="s">
        <v>141</v>
      </c>
      <c r="C278" s="27" t="s">
        <v>18</v>
      </c>
      <c r="D278" s="27">
        <v>2.5</v>
      </c>
      <c r="E278" s="27" t="s">
        <v>40</v>
      </c>
      <c r="F278" s="27" t="s">
        <v>21</v>
      </c>
      <c r="G278" s="29">
        <f>H277</f>
        <v>44860.59375</v>
      </c>
      <c r="H278" s="29">
        <f>G278+TIME(ROUNDDOWN(D278,0),(D278-ROUNDDOWN(D278,0))*60,0)</f>
        <v>44860.697916666664</v>
      </c>
      <c r="I278" s="28"/>
      <c r="J278" s="28"/>
      <c r="K278" s="27" t="s">
        <v>22</v>
      </c>
    </row>
    <row r="279" spans="1:11" s="6" customFormat="1">
      <c r="A279" s="27">
        <f>A278</f>
        <v>36</v>
      </c>
      <c r="B279" s="32" t="s">
        <v>35</v>
      </c>
      <c r="C279" s="27" t="s">
        <v>18</v>
      </c>
      <c r="D279" s="27">
        <v>0.5</v>
      </c>
      <c r="E279" s="27"/>
      <c r="F279" s="27" t="s">
        <v>24</v>
      </c>
      <c r="G279" s="29">
        <f t="shared" ref="G279" si="122">H278</f>
        <v>44860.697916666664</v>
      </c>
      <c r="H279" s="29">
        <f t="shared" ref="H279" si="123">G279+TIME(ROUNDDOWN(D279,0),(D279-ROUNDDOWN(D279,0))*60,0)</f>
        <v>44860.71875</v>
      </c>
      <c r="I279" s="28"/>
      <c r="J279" s="28"/>
      <c r="K279" s="27" t="s">
        <v>22</v>
      </c>
    </row>
    <row r="280" spans="1:11" s="6" customFormat="1">
      <c r="A280" s="24">
        <f>A279+1</f>
        <v>37</v>
      </c>
      <c r="B280" s="45" t="s">
        <v>142</v>
      </c>
      <c r="C280" s="35"/>
      <c r="D280" s="35">
        <f>SUM(D281:D287)</f>
        <v>8.5</v>
      </c>
      <c r="E280" s="35"/>
      <c r="F280" s="35"/>
      <c r="G280" s="20">
        <f>VLOOKUP($A280,[1]Reference!$AT:$AX,5,0)</f>
        <v>44861</v>
      </c>
      <c r="H280" s="20">
        <f>VLOOKUP($A280,[1]Reference!$AT:$AX,5,0)</f>
        <v>44861</v>
      </c>
      <c r="I280" s="35"/>
      <c r="J280" s="36"/>
      <c r="K280" s="37"/>
    </row>
    <row r="281" spans="1:11" s="6" customFormat="1">
      <c r="A281" s="27">
        <f>A280</f>
        <v>37</v>
      </c>
      <c r="B281" s="31" t="s">
        <v>30</v>
      </c>
      <c r="C281" s="27" t="s">
        <v>18</v>
      </c>
      <c r="D281" s="27">
        <v>0.5</v>
      </c>
      <c r="E281" s="27"/>
      <c r="F281" s="27" t="s">
        <v>24</v>
      </c>
      <c r="G281" s="29">
        <f>G280 + TIME($G$2,$H$2,0)</f>
        <v>44861.364583333336</v>
      </c>
      <c r="H281" s="29">
        <f t="shared" ref="H281:H287" si="124">G281+TIME(ROUNDDOWN(D281,0),(D281-ROUNDDOWN(D281,0))*60,0)</f>
        <v>44861.385416666672</v>
      </c>
      <c r="I281" s="28"/>
      <c r="J281" s="28"/>
      <c r="K281" s="27" t="s">
        <v>22</v>
      </c>
    </row>
    <row r="282" spans="1:11" s="6" customFormat="1">
      <c r="A282" s="27">
        <f t="shared" ref="A282:A283" si="125">A281</f>
        <v>37</v>
      </c>
      <c r="B282" s="28" t="s">
        <v>31</v>
      </c>
      <c r="C282" s="27" t="s">
        <v>18</v>
      </c>
      <c r="D282" s="27">
        <v>1.8</v>
      </c>
      <c r="E282" s="27"/>
      <c r="F282" s="27"/>
      <c r="G282" s="29">
        <f t="shared" ref="G282:G283" si="126">H281</f>
        <v>44861.385416666672</v>
      </c>
      <c r="H282" s="29">
        <f t="shared" si="124"/>
        <v>44861.460416666669</v>
      </c>
      <c r="I282" s="28"/>
      <c r="J282" s="28"/>
      <c r="K282" s="27"/>
    </row>
    <row r="283" spans="1:11" s="6" customFormat="1">
      <c r="A283" s="27">
        <f t="shared" si="125"/>
        <v>37</v>
      </c>
      <c r="B283" s="28" t="s">
        <v>32</v>
      </c>
      <c r="C283" s="27" t="s">
        <v>18</v>
      </c>
      <c r="D283" s="27">
        <v>1.6</v>
      </c>
      <c r="E283" s="27" t="s">
        <v>38</v>
      </c>
      <c r="F283" s="27" t="s">
        <v>24</v>
      </c>
      <c r="G283" s="29">
        <f t="shared" si="126"/>
        <v>44861.460416666669</v>
      </c>
      <c r="H283" s="29">
        <f t="shared" si="124"/>
        <v>44861.527083333334</v>
      </c>
      <c r="I283" s="28"/>
      <c r="J283" s="28"/>
      <c r="K283" s="27" t="s">
        <v>22</v>
      </c>
    </row>
    <row r="284" spans="1:11" s="6" customFormat="1">
      <c r="A284" s="27">
        <f>A283</f>
        <v>37</v>
      </c>
      <c r="B284" s="28" t="s">
        <v>33</v>
      </c>
      <c r="C284" s="27"/>
      <c r="D284" s="27">
        <v>1</v>
      </c>
      <c r="E284" s="27"/>
      <c r="F284" s="27"/>
      <c r="G284" s="29">
        <f>H283</f>
        <v>44861.527083333334</v>
      </c>
      <c r="H284" s="29">
        <f t="shared" si="124"/>
        <v>44861.568749999999</v>
      </c>
      <c r="I284" s="28"/>
      <c r="J284" s="28"/>
      <c r="K284" s="27"/>
    </row>
    <row r="285" spans="1:11" s="6" customFormat="1" ht="38.25">
      <c r="A285" s="27">
        <f>A280</f>
        <v>37</v>
      </c>
      <c r="B285" s="32" t="s">
        <v>143</v>
      </c>
      <c r="C285" s="27" t="s">
        <v>18</v>
      </c>
      <c r="D285" s="27">
        <v>2.2999999999999998</v>
      </c>
      <c r="E285" s="27" t="s">
        <v>40</v>
      </c>
      <c r="F285" s="27" t="s">
        <v>21</v>
      </c>
      <c r="G285" s="29">
        <f>H284</f>
        <v>44861.568749999999</v>
      </c>
      <c r="H285" s="29">
        <f t="shared" si="124"/>
        <v>44861.664583333331</v>
      </c>
      <c r="I285" s="28"/>
      <c r="J285" s="28"/>
      <c r="K285" s="27" t="s">
        <v>22</v>
      </c>
    </row>
    <row r="286" spans="1:11" s="6" customFormat="1">
      <c r="A286" s="27">
        <f>A280</f>
        <v>37</v>
      </c>
      <c r="B286" s="50" t="s">
        <v>85</v>
      </c>
      <c r="C286" s="27" t="s">
        <v>18</v>
      </c>
      <c r="D286" s="27">
        <v>0.5</v>
      </c>
      <c r="E286" s="27"/>
      <c r="F286" s="27"/>
      <c r="G286" s="29">
        <f>H285</f>
        <v>44861.664583333331</v>
      </c>
      <c r="H286" s="29">
        <f t="shared" si="124"/>
        <v>44861.685416666667</v>
      </c>
      <c r="I286" s="28"/>
      <c r="J286" s="28"/>
      <c r="K286" s="27"/>
    </row>
    <row r="287" spans="1:11" s="6" customFormat="1">
      <c r="A287" s="27">
        <f>A286</f>
        <v>37</v>
      </c>
      <c r="B287" s="32" t="s">
        <v>35</v>
      </c>
      <c r="C287" s="27" t="s">
        <v>18</v>
      </c>
      <c r="D287" s="27">
        <v>0.8</v>
      </c>
      <c r="E287" s="27"/>
      <c r="F287" s="27" t="s">
        <v>24</v>
      </c>
      <c r="G287" s="29">
        <f t="shared" ref="G287" si="127">H286</f>
        <v>44861.685416666667</v>
      </c>
      <c r="H287" s="29">
        <f t="shared" si="124"/>
        <v>44861.71875</v>
      </c>
      <c r="I287" s="28"/>
      <c r="J287" s="28"/>
      <c r="K287" s="27" t="s">
        <v>22</v>
      </c>
    </row>
    <row r="288" spans="1:11" s="6" customFormat="1" ht="25.5">
      <c r="A288" s="24">
        <f>A280+1</f>
        <v>38</v>
      </c>
      <c r="B288" s="34" t="s">
        <v>144</v>
      </c>
      <c r="C288" s="35"/>
      <c r="D288" s="35">
        <f>SUM(D289:D295)</f>
        <v>8.5</v>
      </c>
      <c r="E288" s="35"/>
      <c r="F288" s="35"/>
      <c r="G288" s="20">
        <f>VLOOKUP($A288,[1]Reference!$AT:$AX,5,0)</f>
        <v>44862</v>
      </c>
      <c r="H288" s="20">
        <f>G288</f>
        <v>44862</v>
      </c>
      <c r="I288" s="35"/>
      <c r="J288" s="36"/>
      <c r="K288" s="37"/>
    </row>
    <row r="289" spans="1:11" s="6" customFormat="1">
      <c r="A289" s="27">
        <f>A288</f>
        <v>38</v>
      </c>
      <c r="B289" s="31" t="s">
        <v>30</v>
      </c>
      <c r="C289" s="27" t="s">
        <v>18</v>
      </c>
      <c r="D289" s="27">
        <v>0.5</v>
      </c>
      <c r="E289" s="27"/>
      <c r="F289" s="27" t="s">
        <v>24</v>
      </c>
      <c r="G289" s="29">
        <f>G288 + TIME($G$2,$H$2,0)</f>
        <v>44862.364583333336</v>
      </c>
      <c r="H289" s="29">
        <f t="shared" ref="H289:H296" si="128">G289+TIME(ROUNDDOWN(D289,0),(D289-ROUNDDOWN(D289,0))*60,0)</f>
        <v>44862.385416666672</v>
      </c>
      <c r="I289" s="28"/>
      <c r="J289" s="28"/>
      <c r="K289" s="27" t="s">
        <v>22</v>
      </c>
    </row>
    <row r="290" spans="1:11" s="6" customFormat="1">
      <c r="A290" s="27">
        <f t="shared" ref="A290:A292" si="129">A289</f>
        <v>38</v>
      </c>
      <c r="B290" s="28" t="s">
        <v>31</v>
      </c>
      <c r="C290" s="27" t="s">
        <v>18</v>
      </c>
      <c r="D290" s="27">
        <v>1.8</v>
      </c>
      <c r="E290" s="27"/>
      <c r="F290" s="27"/>
      <c r="G290" s="29">
        <f t="shared" ref="G290:G292" si="130">H289</f>
        <v>44862.385416666672</v>
      </c>
      <c r="H290" s="29">
        <f t="shared" si="128"/>
        <v>44862.460416666669</v>
      </c>
      <c r="I290" s="28"/>
      <c r="J290" s="28"/>
      <c r="K290" s="27"/>
    </row>
    <row r="291" spans="1:11" s="6" customFormat="1">
      <c r="A291" s="27">
        <f t="shared" si="129"/>
        <v>38</v>
      </c>
      <c r="B291" s="28" t="s">
        <v>32</v>
      </c>
      <c r="C291" s="27" t="s">
        <v>18</v>
      </c>
      <c r="D291" s="27">
        <v>1.6</v>
      </c>
      <c r="E291" s="27" t="s">
        <v>38</v>
      </c>
      <c r="F291" s="27" t="s">
        <v>24</v>
      </c>
      <c r="G291" s="29">
        <f t="shared" si="130"/>
        <v>44862.460416666669</v>
      </c>
      <c r="H291" s="29">
        <f t="shared" si="128"/>
        <v>44862.527083333334</v>
      </c>
      <c r="I291" s="28"/>
      <c r="J291" s="28"/>
      <c r="K291" s="27" t="s">
        <v>22</v>
      </c>
    </row>
    <row r="292" spans="1:11" s="6" customFormat="1">
      <c r="A292" s="27">
        <f t="shared" si="129"/>
        <v>38</v>
      </c>
      <c r="B292" s="50" t="s">
        <v>90</v>
      </c>
      <c r="C292" s="27" t="s">
        <v>18</v>
      </c>
      <c r="D292" s="27">
        <v>0.5</v>
      </c>
      <c r="E292" s="27"/>
      <c r="F292" s="27"/>
      <c r="G292" s="29">
        <f t="shared" si="130"/>
        <v>44862.527083333334</v>
      </c>
      <c r="H292" s="29">
        <f t="shared" si="128"/>
        <v>44862.54791666667</v>
      </c>
      <c r="I292" s="28"/>
      <c r="J292" s="28"/>
      <c r="K292" s="27"/>
    </row>
    <row r="293" spans="1:11" s="6" customFormat="1">
      <c r="A293" s="27">
        <f>A292</f>
        <v>38</v>
      </c>
      <c r="B293" s="28" t="s">
        <v>33</v>
      </c>
      <c r="C293" s="27"/>
      <c r="D293" s="27">
        <v>1</v>
      </c>
      <c r="E293" s="27"/>
      <c r="F293" s="27"/>
      <c r="G293" s="29">
        <f>H292</f>
        <v>44862.54791666667</v>
      </c>
      <c r="H293" s="29">
        <f t="shared" si="128"/>
        <v>44862.589583333334</v>
      </c>
      <c r="I293" s="28"/>
      <c r="J293" s="28"/>
      <c r="K293" s="27"/>
    </row>
    <row r="294" spans="1:11" s="6" customFormat="1" ht="51">
      <c r="A294" s="27">
        <f>A288</f>
        <v>38</v>
      </c>
      <c r="B294" s="54" t="s">
        <v>145</v>
      </c>
      <c r="C294" s="27" t="s">
        <v>18</v>
      </c>
      <c r="D294" s="27">
        <v>2.6</v>
      </c>
      <c r="E294" s="27" t="s">
        <v>40</v>
      </c>
      <c r="F294" s="27" t="s">
        <v>21</v>
      </c>
      <c r="G294" s="29">
        <f>H293</f>
        <v>44862.589583333334</v>
      </c>
      <c r="H294" s="29">
        <f t="shared" si="128"/>
        <v>44862.697916666664</v>
      </c>
      <c r="I294" s="28"/>
      <c r="J294" s="28"/>
      <c r="K294" s="27" t="s">
        <v>22</v>
      </c>
    </row>
    <row r="295" spans="1:11" s="6" customFormat="1">
      <c r="A295" s="27">
        <f>A294</f>
        <v>38</v>
      </c>
      <c r="B295" s="32" t="s">
        <v>35</v>
      </c>
      <c r="C295" s="27" t="s">
        <v>18</v>
      </c>
      <c r="D295" s="27">
        <v>0.5</v>
      </c>
      <c r="E295" s="27"/>
      <c r="F295" s="27" t="s">
        <v>24</v>
      </c>
      <c r="G295" s="29">
        <f t="shared" ref="G295" si="131">H294</f>
        <v>44862.697916666664</v>
      </c>
      <c r="H295" s="29">
        <f t="shared" si="128"/>
        <v>44862.71875</v>
      </c>
      <c r="I295" s="28"/>
      <c r="J295" s="28"/>
      <c r="K295" s="27" t="s">
        <v>22</v>
      </c>
    </row>
    <row r="296" spans="1:11" s="6" customFormat="1">
      <c r="A296" s="46">
        <f>A294</f>
        <v>38</v>
      </c>
      <c r="B296" s="47" t="s">
        <v>61</v>
      </c>
      <c r="C296" s="46" t="s">
        <v>18</v>
      </c>
      <c r="D296" s="46">
        <v>4.25</v>
      </c>
      <c r="E296" s="46" t="s">
        <v>38</v>
      </c>
      <c r="F296" s="46" t="s">
        <v>24</v>
      </c>
      <c r="G296" s="48">
        <f>H294</f>
        <v>44862.697916666664</v>
      </c>
      <c r="H296" s="48">
        <f t="shared" si="128"/>
        <v>44862.875</v>
      </c>
      <c r="I296" s="47"/>
      <c r="J296" s="47"/>
      <c r="K296" s="46" t="s">
        <v>22</v>
      </c>
    </row>
    <row r="297" spans="1:11" s="6" customFormat="1">
      <c r="A297" s="24">
        <f>A288+1</f>
        <v>39</v>
      </c>
      <c r="B297" s="45" t="s">
        <v>146</v>
      </c>
      <c r="C297" s="35"/>
      <c r="D297" s="35">
        <f>SUM(D298:D303)</f>
        <v>8.5</v>
      </c>
      <c r="E297" s="35"/>
      <c r="F297" s="35"/>
      <c r="G297" s="20">
        <f>VLOOKUP($A297,[1]Reference!$AT:$AX,5,0)</f>
        <v>44865</v>
      </c>
      <c r="H297" s="20">
        <f>G297</f>
        <v>44865</v>
      </c>
      <c r="I297" s="35"/>
      <c r="J297" s="36"/>
      <c r="K297" s="37"/>
    </row>
    <row r="298" spans="1:11" s="6" customFormat="1">
      <c r="A298" s="27">
        <f>A297</f>
        <v>39</v>
      </c>
      <c r="B298" s="31" t="s">
        <v>30</v>
      </c>
      <c r="C298" s="27" t="s">
        <v>18</v>
      </c>
      <c r="D298" s="27">
        <v>0.5</v>
      </c>
      <c r="E298" s="27"/>
      <c r="F298" s="27" t="s">
        <v>24</v>
      </c>
      <c r="G298" s="29">
        <f>G297 + TIME($G$2,$H$2,0)</f>
        <v>44865.364583333336</v>
      </c>
      <c r="H298" s="29">
        <f>G298+TIME(ROUNDDOWN(D298,0),(D298-ROUNDDOWN(D298,0))*60,0)</f>
        <v>44865.385416666672</v>
      </c>
      <c r="I298" s="28"/>
      <c r="J298" s="28"/>
      <c r="K298" s="27" t="s">
        <v>22</v>
      </c>
    </row>
    <row r="299" spans="1:11" s="6" customFormat="1">
      <c r="A299" s="27">
        <f t="shared" ref="A299:A300" si="132">A298</f>
        <v>39</v>
      </c>
      <c r="B299" s="28" t="s">
        <v>31</v>
      </c>
      <c r="C299" s="27" t="s">
        <v>18</v>
      </c>
      <c r="D299" s="27">
        <v>2.2000000000000002</v>
      </c>
      <c r="E299" s="27"/>
      <c r="F299" s="27"/>
      <c r="G299" s="29">
        <f t="shared" ref="G299:G301" si="133">H298</f>
        <v>44865.385416666672</v>
      </c>
      <c r="H299" s="29">
        <f>G299+TIME(ROUNDDOWN(D299,0),(D299-ROUNDDOWN(D299,0))*60,0)</f>
        <v>44865.477083333339</v>
      </c>
      <c r="I299" s="28"/>
      <c r="J299" s="28"/>
      <c r="K299" s="27"/>
    </row>
    <row r="300" spans="1:11" s="6" customFormat="1">
      <c r="A300" s="27">
        <f t="shared" si="132"/>
        <v>39</v>
      </c>
      <c r="B300" s="28" t="s">
        <v>32</v>
      </c>
      <c r="C300" s="27" t="s">
        <v>18</v>
      </c>
      <c r="D300" s="27">
        <v>1.8</v>
      </c>
      <c r="E300" s="27" t="s">
        <v>38</v>
      </c>
      <c r="F300" s="27" t="s">
        <v>24</v>
      </c>
      <c r="G300" s="29">
        <f t="shared" si="133"/>
        <v>44865.477083333339</v>
      </c>
      <c r="H300" s="29">
        <f>G300+TIME(ROUNDDOWN(D300,0),(D300-ROUNDDOWN(D300,0))*60,0)</f>
        <v>44865.552083333336</v>
      </c>
      <c r="I300" s="28"/>
      <c r="J300" s="28"/>
      <c r="K300" s="27" t="s">
        <v>22</v>
      </c>
    </row>
    <row r="301" spans="1:11" s="6" customFormat="1">
      <c r="A301" s="27">
        <f>A300</f>
        <v>39</v>
      </c>
      <c r="B301" s="28" t="s">
        <v>33</v>
      </c>
      <c r="C301" s="27"/>
      <c r="D301" s="27">
        <v>1</v>
      </c>
      <c r="E301" s="27"/>
      <c r="F301" s="27"/>
      <c r="G301" s="29">
        <f t="shared" si="133"/>
        <v>44865.552083333336</v>
      </c>
      <c r="H301" s="29">
        <f>G301+TIME(ROUNDDOWN(D301,0),(D301-ROUNDDOWN(D301,0))*60,0)</f>
        <v>44865.59375</v>
      </c>
      <c r="I301" s="28"/>
      <c r="J301" s="28"/>
      <c r="K301" s="27"/>
    </row>
    <row r="302" spans="1:11" s="6" customFormat="1" ht="63.75">
      <c r="A302" s="27">
        <f>A297</f>
        <v>39</v>
      </c>
      <c r="B302" s="32" t="s">
        <v>147</v>
      </c>
      <c r="C302" s="27" t="s">
        <v>18</v>
      </c>
      <c r="D302" s="27">
        <v>2.5</v>
      </c>
      <c r="E302" s="27" t="s">
        <v>40</v>
      </c>
      <c r="F302" s="27" t="s">
        <v>21</v>
      </c>
      <c r="G302" s="29">
        <f>H301</f>
        <v>44865.59375</v>
      </c>
      <c r="H302" s="29">
        <f>G302+TIME(ROUNDDOWN(D302,0),(D302-ROUNDDOWN(D302,0))*60,0)</f>
        <v>44865.697916666664</v>
      </c>
      <c r="I302" s="28"/>
      <c r="J302" s="28"/>
      <c r="K302" s="27" t="s">
        <v>22</v>
      </c>
    </row>
    <row r="303" spans="1:11" s="6" customFormat="1">
      <c r="A303" s="27">
        <f>A302</f>
        <v>39</v>
      </c>
      <c r="B303" s="32" t="s">
        <v>35</v>
      </c>
      <c r="C303" s="27" t="s">
        <v>18</v>
      </c>
      <c r="D303" s="27">
        <v>0.5</v>
      </c>
      <c r="E303" s="27"/>
      <c r="F303" s="27" t="s">
        <v>24</v>
      </c>
      <c r="G303" s="29">
        <f t="shared" ref="G303" si="134">H302</f>
        <v>44865.697916666664</v>
      </c>
      <c r="H303" s="29">
        <f t="shared" ref="H303" si="135">G303+TIME(ROUNDDOWN(D303,0),(D303-ROUNDDOWN(D303,0))*60,0)</f>
        <v>44865.71875</v>
      </c>
      <c r="I303" s="28"/>
      <c r="J303" s="28"/>
      <c r="K303" s="27" t="s">
        <v>22</v>
      </c>
    </row>
    <row r="304" spans="1:11" s="6" customFormat="1">
      <c r="A304" s="24">
        <f>A297+1</f>
        <v>40</v>
      </c>
      <c r="B304" s="45" t="s">
        <v>148</v>
      </c>
      <c r="C304" s="35"/>
      <c r="D304" s="35">
        <f>SUM(D305:D311)</f>
        <v>8.5</v>
      </c>
      <c r="E304" s="35"/>
      <c r="F304" s="35"/>
      <c r="G304" s="20">
        <f>VLOOKUP($A304,[1]Reference!$AT:$AX,5,0)</f>
        <v>44866</v>
      </c>
      <c r="H304" s="20">
        <f>G304</f>
        <v>44866</v>
      </c>
      <c r="I304" s="35"/>
      <c r="J304" s="36"/>
      <c r="K304" s="37"/>
    </row>
    <row r="305" spans="1:11" s="6" customFormat="1">
      <c r="A305" s="27">
        <f>A304</f>
        <v>40</v>
      </c>
      <c r="B305" s="31" t="s">
        <v>30</v>
      </c>
      <c r="C305" s="27" t="s">
        <v>18</v>
      </c>
      <c r="D305" s="27">
        <v>0.5</v>
      </c>
      <c r="E305" s="27"/>
      <c r="F305" s="27" t="s">
        <v>24</v>
      </c>
      <c r="G305" s="29">
        <f>G304 + TIME($G$2,$H$2,0)</f>
        <v>44866.364583333336</v>
      </c>
      <c r="H305" s="29">
        <f t="shared" ref="H305:H312" si="136">G305+TIME(ROUNDDOWN(D305,0),(D305-ROUNDDOWN(D305,0))*60,0)</f>
        <v>44866.385416666672</v>
      </c>
      <c r="I305" s="28"/>
      <c r="J305" s="28"/>
      <c r="K305" s="27" t="s">
        <v>22</v>
      </c>
    </row>
    <row r="306" spans="1:11" s="6" customFormat="1" ht="13.9" customHeight="1">
      <c r="A306" s="27">
        <f t="shared" ref="A306:A308" si="137">A305</f>
        <v>40</v>
      </c>
      <c r="B306" s="28" t="s">
        <v>31</v>
      </c>
      <c r="C306" s="27" t="s">
        <v>18</v>
      </c>
      <c r="D306" s="27">
        <v>1.7</v>
      </c>
      <c r="E306" s="27"/>
      <c r="F306" s="27"/>
      <c r="G306" s="29">
        <f t="shared" ref="G306:G308" si="138">H305</f>
        <v>44866.385416666672</v>
      </c>
      <c r="H306" s="29">
        <f t="shared" si="136"/>
        <v>44866.456250000003</v>
      </c>
      <c r="I306" s="28"/>
      <c r="J306" s="28"/>
      <c r="K306" s="27"/>
    </row>
    <row r="307" spans="1:11" s="6" customFormat="1">
      <c r="A307" s="27">
        <f t="shared" si="137"/>
        <v>40</v>
      </c>
      <c r="B307" s="28" t="s">
        <v>32</v>
      </c>
      <c r="C307" s="27" t="s">
        <v>18</v>
      </c>
      <c r="D307" s="27">
        <v>1.5</v>
      </c>
      <c r="E307" s="27" t="s">
        <v>38</v>
      </c>
      <c r="F307" s="27" t="s">
        <v>24</v>
      </c>
      <c r="G307" s="29">
        <f t="shared" si="138"/>
        <v>44866.456250000003</v>
      </c>
      <c r="H307" s="29">
        <f t="shared" si="136"/>
        <v>44866.518750000003</v>
      </c>
      <c r="I307" s="28"/>
      <c r="J307" s="28"/>
      <c r="K307" s="27" t="s">
        <v>22</v>
      </c>
    </row>
    <row r="308" spans="1:11" s="6" customFormat="1">
      <c r="A308" s="27">
        <f t="shared" si="137"/>
        <v>40</v>
      </c>
      <c r="B308" s="50" t="s">
        <v>109</v>
      </c>
      <c r="C308" s="27" t="s">
        <v>18</v>
      </c>
      <c r="D308" s="27">
        <v>0.5</v>
      </c>
      <c r="E308" s="27"/>
      <c r="F308" s="27"/>
      <c r="G308" s="29">
        <f t="shared" si="138"/>
        <v>44866.518750000003</v>
      </c>
      <c r="H308" s="29">
        <f t="shared" si="136"/>
        <v>44866.539583333339</v>
      </c>
      <c r="I308" s="28"/>
      <c r="J308" s="28"/>
      <c r="K308" s="27"/>
    </row>
    <row r="309" spans="1:11" s="6" customFormat="1">
      <c r="A309" s="27">
        <f>A308</f>
        <v>40</v>
      </c>
      <c r="B309" s="28" t="s">
        <v>33</v>
      </c>
      <c r="C309" s="27"/>
      <c r="D309" s="27">
        <v>1</v>
      </c>
      <c r="E309" s="27"/>
      <c r="F309" s="27"/>
      <c r="G309" s="29">
        <f>H308</f>
        <v>44866.539583333339</v>
      </c>
      <c r="H309" s="29">
        <f t="shared" si="136"/>
        <v>44866.581250000003</v>
      </c>
      <c r="I309" s="28"/>
      <c r="J309" s="28"/>
      <c r="K309" s="27"/>
    </row>
    <row r="310" spans="1:11" s="6" customFormat="1" ht="51">
      <c r="A310" s="27">
        <f>A304</f>
        <v>40</v>
      </c>
      <c r="B310" s="32" t="s">
        <v>149</v>
      </c>
      <c r="C310" s="27" t="s">
        <v>18</v>
      </c>
      <c r="D310" s="27">
        <v>2.8</v>
      </c>
      <c r="E310" s="27" t="s">
        <v>40</v>
      </c>
      <c r="F310" s="27" t="s">
        <v>21</v>
      </c>
      <c r="G310" s="29">
        <f>H309</f>
        <v>44866.581250000003</v>
      </c>
      <c r="H310" s="29">
        <f t="shared" si="136"/>
        <v>44866.697916666672</v>
      </c>
      <c r="I310" s="28"/>
      <c r="J310" s="28"/>
      <c r="K310" s="27" t="s">
        <v>22</v>
      </c>
    </row>
    <row r="311" spans="1:11" s="6" customFormat="1">
      <c r="A311" s="27">
        <f>A310</f>
        <v>40</v>
      </c>
      <c r="B311" s="32" t="s">
        <v>35</v>
      </c>
      <c r="C311" s="27" t="s">
        <v>18</v>
      </c>
      <c r="D311" s="27">
        <v>0.5</v>
      </c>
      <c r="E311" s="27"/>
      <c r="F311" s="27" t="s">
        <v>24</v>
      </c>
      <c r="G311" s="29">
        <f t="shared" ref="G311" si="139">H310</f>
        <v>44866.697916666672</v>
      </c>
      <c r="H311" s="29">
        <f t="shared" si="136"/>
        <v>44866.718750000007</v>
      </c>
      <c r="I311" s="28"/>
      <c r="J311" s="28"/>
      <c r="K311" s="27" t="s">
        <v>22</v>
      </c>
    </row>
    <row r="312" spans="1:11" s="6" customFormat="1">
      <c r="A312" s="46">
        <f>A310</f>
        <v>40</v>
      </c>
      <c r="B312" s="47" t="s">
        <v>61</v>
      </c>
      <c r="C312" s="46" t="s">
        <v>18</v>
      </c>
      <c r="D312" s="46">
        <v>4.25</v>
      </c>
      <c r="E312" s="46" t="s">
        <v>38</v>
      </c>
      <c r="F312" s="46" t="s">
        <v>24</v>
      </c>
      <c r="G312" s="48">
        <f>H310</f>
        <v>44866.697916666672</v>
      </c>
      <c r="H312" s="48">
        <f t="shared" si="136"/>
        <v>44866.875000000007</v>
      </c>
      <c r="I312" s="47"/>
      <c r="J312" s="47"/>
      <c r="K312" s="46" t="s">
        <v>22</v>
      </c>
    </row>
    <row r="313" spans="1:11" s="6" customFormat="1">
      <c r="A313" s="24">
        <f>A312+1</f>
        <v>41</v>
      </c>
      <c r="B313" s="45" t="s">
        <v>125</v>
      </c>
      <c r="C313" s="35"/>
      <c r="D313" s="35">
        <v>8.5</v>
      </c>
      <c r="E313" s="35"/>
      <c r="F313" s="35"/>
      <c r="G313" s="20">
        <f>VLOOKUP($A313,[1]Reference!$AT:$AX,5,0)</f>
        <v>44867</v>
      </c>
      <c r="H313" s="20">
        <f>G313</f>
        <v>44867</v>
      </c>
      <c r="I313" s="35"/>
      <c r="J313" s="36"/>
      <c r="K313" s="37"/>
    </row>
    <row r="314" spans="1:11" s="6" customFormat="1">
      <c r="A314" s="24">
        <f>A313+1</f>
        <v>42</v>
      </c>
      <c r="B314" s="45" t="s">
        <v>126</v>
      </c>
      <c r="C314" s="35"/>
      <c r="D314" s="35">
        <v>8.5</v>
      </c>
      <c r="E314" s="35"/>
      <c r="F314" s="35"/>
      <c r="G314" s="20">
        <f>VLOOKUP($A314,[1]Reference!$AT:$AX,5,0)</f>
        <v>44868</v>
      </c>
      <c r="H314" s="20">
        <f>G314</f>
        <v>44868</v>
      </c>
      <c r="I314" s="35"/>
      <c r="J314" s="36"/>
      <c r="K314" s="37"/>
    </row>
    <row r="315" spans="1:11" s="6" customFormat="1">
      <c r="A315" s="27"/>
      <c r="B315" s="52" t="s">
        <v>150</v>
      </c>
      <c r="C315" s="27" t="s">
        <v>18</v>
      </c>
      <c r="D315" s="43">
        <f>30*2*20/60</f>
        <v>20</v>
      </c>
      <c r="E315" s="43" t="s">
        <v>38</v>
      </c>
      <c r="F315" s="43" t="s">
        <v>53</v>
      </c>
      <c r="G315" s="29"/>
      <c r="H315" s="29"/>
      <c r="I315" s="28"/>
      <c r="J315" s="28"/>
      <c r="K315" s="27" t="s">
        <v>22</v>
      </c>
    </row>
    <row r="316" spans="1:11">
      <c r="A316" s="27"/>
      <c r="B316" s="44" t="s">
        <v>54</v>
      </c>
      <c r="C316" s="27" t="s">
        <v>18</v>
      </c>
      <c r="D316" s="43">
        <f>30*30/60</f>
        <v>15</v>
      </c>
      <c r="E316" s="43" t="s">
        <v>40</v>
      </c>
      <c r="F316" s="43" t="s">
        <v>53</v>
      </c>
      <c r="G316" s="29"/>
      <c r="H316" s="29"/>
      <c r="I316" s="28"/>
      <c r="J316" s="28"/>
      <c r="K316" s="27" t="s">
        <v>22</v>
      </c>
    </row>
    <row r="317" spans="1:11" s="6" customFormat="1">
      <c r="A317" s="17"/>
      <c r="B317" s="33" t="s">
        <v>151</v>
      </c>
      <c r="C317" s="18"/>
      <c r="D317" s="19"/>
      <c r="E317" s="18"/>
      <c r="F317" s="18"/>
      <c r="G317" s="20">
        <f>G318</f>
        <v>44869</v>
      </c>
      <c r="H317" s="20">
        <f>H427</f>
        <v>44896</v>
      </c>
      <c r="I317" s="18"/>
      <c r="J317" s="21"/>
      <c r="K317" s="22"/>
    </row>
    <row r="318" spans="1:11" s="6" customFormat="1">
      <c r="A318" s="24">
        <f>A314+1</f>
        <v>43</v>
      </c>
      <c r="B318" s="45" t="s">
        <v>152</v>
      </c>
      <c r="C318" s="35"/>
      <c r="D318" s="35">
        <f>SUM(D319:D324)</f>
        <v>8.5</v>
      </c>
      <c r="E318" s="35"/>
      <c r="F318" s="35"/>
      <c r="G318" s="20">
        <f>VLOOKUP($A318,[1]Reference!$AT:$AX,5,0)</f>
        <v>44869</v>
      </c>
      <c r="H318" s="20">
        <f>VLOOKUP($A318,[1]Reference!$AT:$AX,5,0)</f>
        <v>44869</v>
      </c>
      <c r="I318" s="35"/>
      <c r="J318" s="36"/>
      <c r="K318" s="37"/>
    </row>
    <row r="319" spans="1:11" s="6" customFormat="1">
      <c r="A319" s="27">
        <f>A318</f>
        <v>43</v>
      </c>
      <c r="B319" s="31" t="s">
        <v>30</v>
      </c>
      <c r="C319" s="27" t="s">
        <v>18</v>
      </c>
      <c r="D319" s="27">
        <v>0.5</v>
      </c>
      <c r="E319" s="27"/>
      <c r="F319" s="27" t="s">
        <v>24</v>
      </c>
      <c r="G319" s="29">
        <f>G318 + TIME($G$2,$H$2,0)</f>
        <v>44869.364583333336</v>
      </c>
      <c r="H319" s="29">
        <f>G319+TIME(ROUNDDOWN(D319,0),(D319-ROUNDDOWN(D319,0))*60,0)</f>
        <v>44869.385416666672</v>
      </c>
      <c r="I319" s="28"/>
      <c r="J319" s="28"/>
      <c r="K319" s="27" t="s">
        <v>22</v>
      </c>
    </row>
    <row r="320" spans="1:11" s="6" customFormat="1">
      <c r="A320" s="27">
        <f t="shared" ref="A320:A321" si="140">A319</f>
        <v>43</v>
      </c>
      <c r="B320" s="28" t="s">
        <v>31</v>
      </c>
      <c r="C320" s="27" t="s">
        <v>18</v>
      </c>
      <c r="D320" s="27">
        <v>2.2000000000000002</v>
      </c>
      <c r="E320" s="27"/>
      <c r="F320" s="27"/>
      <c r="G320" s="29">
        <f t="shared" ref="G320:G322" si="141">H319</f>
        <v>44869.385416666672</v>
      </c>
      <c r="H320" s="29">
        <f>G320+TIME(ROUNDDOWN(D320,0),(D320-ROUNDDOWN(D320,0))*60,0)</f>
        <v>44869.477083333339</v>
      </c>
      <c r="I320" s="28"/>
      <c r="J320" s="28"/>
      <c r="K320" s="27"/>
    </row>
    <row r="321" spans="1:11" s="6" customFormat="1">
      <c r="A321" s="27">
        <f t="shared" si="140"/>
        <v>43</v>
      </c>
      <c r="B321" s="28" t="s">
        <v>32</v>
      </c>
      <c r="C321" s="27" t="s">
        <v>18</v>
      </c>
      <c r="D321" s="27">
        <v>1.8</v>
      </c>
      <c r="E321" s="27" t="s">
        <v>38</v>
      </c>
      <c r="F321" s="27" t="s">
        <v>24</v>
      </c>
      <c r="G321" s="29">
        <f t="shared" si="141"/>
        <v>44869.477083333339</v>
      </c>
      <c r="H321" s="29">
        <f>G321+TIME(ROUNDDOWN(D321,0),(D321-ROUNDDOWN(D321,0))*60,0)</f>
        <v>44869.552083333336</v>
      </c>
      <c r="I321" s="28"/>
      <c r="J321" s="28"/>
      <c r="K321" s="27" t="s">
        <v>22</v>
      </c>
    </row>
    <row r="322" spans="1:11" s="6" customFormat="1">
      <c r="A322" s="27">
        <f>A319</f>
        <v>43</v>
      </c>
      <c r="B322" s="28" t="s">
        <v>33</v>
      </c>
      <c r="C322" s="27"/>
      <c r="D322" s="27">
        <v>1</v>
      </c>
      <c r="E322" s="27"/>
      <c r="F322" s="27"/>
      <c r="G322" s="29">
        <f t="shared" si="141"/>
        <v>44869.552083333336</v>
      </c>
      <c r="H322" s="29">
        <f>G322+TIME(ROUNDDOWN(D322,0),(D322-ROUNDDOWN(D322,0))*60,0)</f>
        <v>44869.59375</v>
      </c>
      <c r="I322" s="28"/>
      <c r="J322" s="28"/>
      <c r="K322" s="27"/>
    </row>
    <row r="323" spans="1:11" s="6" customFormat="1">
      <c r="A323" s="27">
        <f>A318</f>
        <v>43</v>
      </c>
      <c r="B323" s="32" t="s">
        <v>153</v>
      </c>
      <c r="C323" s="27" t="s">
        <v>18</v>
      </c>
      <c r="D323" s="27">
        <v>2.5</v>
      </c>
      <c r="E323" s="27" t="s">
        <v>40</v>
      </c>
      <c r="F323" s="27" t="s">
        <v>21</v>
      </c>
      <c r="G323" s="29">
        <f>H322</f>
        <v>44869.59375</v>
      </c>
      <c r="H323" s="29">
        <f>G323+TIME(ROUNDDOWN(D323,0),(D323-ROUNDDOWN(D323,0))*60,0)</f>
        <v>44869.697916666664</v>
      </c>
      <c r="I323" s="28"/>
      <c r="J323" s="28"/>
      <c r="K323" s="27" t="s">
        <v>22</v>
      </c>
    </row>
    <row r="324" spans="1:11" s="6" customFormat="1">
      <c r="A324" s="27">
        <f>A323</f>
        <v>43</v>
      </c>
      <c r="B324" s="32" t="s">
        <v>35</v>
      </c>
      <c r="C324" s="27" t="s">
        <v>18</v>
      </c>
      <c r="D324" s="27">
        <v>0.5</v>
      </c>
      <c r="E324" s="27"/>
      <c r="F324" s="27" t="s">
        <v>24</v>
      </c>
      <c r="G324" s="29">
        <f t="shared" ref="G324" si="142">H323</f>
        <v>44869.697916666664</v>
      </c>
      <c r="H324" s="29">
        <f t="shared" ref="H324" si="143">G324+TIME(ROUNDDOWN(D324,0),(D324-ROUNDDOWN(D324,0))*60,0)</f>
        <v>44869.71875</v>
      </c>
      <c r="I324" s="28"/>
      <c r="J324" s="28"/>
      <c r="K324" s="27" t="s">
        <v>22</v>
      </c>
    </row>
    <row r="325" spans="1:11" s="6" customFormat="1">
      <c r="A325" s="24">
        <f>A321+1</f>
        <v>44</v>
      </c>
      <c r="B325" s="45" t="s">
        <v>154</v>
      </c>
      <c r="C325" s="35"/>
      <c r="D325" s="35">
        <f>SUM(D326:D331)</f>
        <v>8.5</v>
      </c>
      <c r="E325" s="35"/>
      <c r="F325" s="35"/>
      <c r="G325" s="20">
        <f>VLOOKUP($A325,[1]Reference!$AT:$AX,5,0)</f>
        <v>44872</v>
      </c>
      <c r="H325" s="20">
        <f>VLOOKUP($A325,[1]Reference!$AT:$AX,5,0)</f>
        <v>44872</v>
      </c>
      <c r="I325" s="35"/>
      <c r="J325" s="36"/>
      <c r="K325" s="37"/>
    </row>
    <row r="326" spans="1:11" s="6" customFormat="1">
      <c r="A326" s="27">
        <f>A325</f>
        <v>44</v>
      </c>
      <c r="B326" s="31" t="s">
        <v>30</v>
      </c>
      <c r="C326" s="27" t="s">
        <v>18</v>
      </c>
      <c r="D326" s="27">
        <v>0.5</v>
      </c>
      <c r="E326" s="27"/>
      <c r="F326" s="27" t="s">
        <v>24</v>
      </c>
      <c r="G326" s="29">
        <f>G325 + TIME($G$2,$H$2,0)</f>
        <v>44872.364583333336</v>
      </c>
      <c r="H326" s="29">
        <f>G326+TIME(ROUNDDOWN(D326,0),(D326-ROUNDDOWN(D326,0))*60,0)</f>
        <v>44872.385416666672</v>
      </c>
      <c r="I326" s="28"/>
      <c r="J326" s="28"/>
      <c r="K326" s="27" t="s">
        <v>22</v>
      </c>
    </row>
    <row r="327" spans="1:11" s="6" customFormat="1">
      <c r="A327" s="27">
        <f t="shared" ref="A327:A328" si="144">A326</f>
        <v>44</v>
      </c>
      <c r="B327" s="28" t="s">
        <v>31</v>
      </c>
      <c r="C327" s="27" t="s">
        <v>18</v>
      </c>
      <c r="D327" s="27">
        <v>2.2000000000000002</v>
      </c>
      <c r="E327" s="27"/>
      <c r="F327" s="27"/>
      <c r="G327" s="29">
        <f t="shared" ref="G327:G329" si="145">H326</f>
        <v>44872.385416666672</v>
      </c>
      <c r="H327" s="29">
        <f>G327+TIME(ROUNDDOWN(D327,0),(D327-ROUNDDOWN(D327,0))*60,0)</f>
        <v>44872.477083333339</v>
      </c>
      <c r="I327" s="28"/>
      <c r="J327" s="28"/>
      <c r="K327" s="27"/>
    </row>
    <row r="328" spans="1:11" s="6" customFormat="1">
      <c r="A328" s="27">
        <f t="shared" si="144"/>
        <v>44</v>
      </c>
      <c r="B328" s="28" t="s">
        <v>32</v>
      </c>
      <c r="C328" s="27" t="s">
        <v>18</v>
      </c>
      <c r="D328" s="27">
        <v>1.8</v>
      </c>
      <c r="E328" s="27" t="s">
        <v>38</v>
      </c>
      <c r="F328" s="27" t="s">
        <v>24</v>
      </c>
      <c r="G328" s="29">
        <f t="shared" si="145"/>
        <v>44872.477083333339</v>
      </c>
      <c r="H328" s="29">
        <f>G328+TIME(ROUNDDOWN(D328,0),(D328-ROUNDDOWN(D328,0))*60,0)</f>
        <v>44872.552083333336</v>
      </c>
      <c r="I328" s="28"/>
      <c r="J328" s="28"/>
      <c r="K328" s="27" t="s">
        <v>22</v>
      </c>
    </row>
    <row r="329" spans="1:11" s="6" customFormat="1">
      <c r="A329" s="27">
        <f>A326</f>
        <v>44</v>
      </c>
      <c r="B329" s="28" t="s">
        <v>33</v>
      </c>
      <c r="C329" s="27"/>
      <c r="D329" s="27">
        <v>1</v>
      </c>
      <c r="E329" s="27"/>
      <c r="F329" s="27"/>
      <c r="G329" s="29">
        <f t="shared" si="145"/>
        <v>44872.552083333336</v>
      </c>
      <c r="H329" s="29">
        <f>G329+TIME(ROUNDDOWN(D329,0),(D329-ROUNDDOWN(D329,0))*60,0)</f>
        <v>44872.59375</v>
      </c>
      <c r="I329" s="28"/>
      <c r="J329" s="28"/>
      <c r="K329" s="27"/>
    </row>
    <row r="330" spans="1:11" s="6" customFormat="1">
      <c r="A330" s="27">
        <f>A325</f>
        <v>44</v>
      </c>
      <c r="B330" s="32" t="s">
        <v>155</v>
      </c>
      <c r="C330" s="27" t="s">
        <v>18</v>
      </c>
      <c r="D330" s="27">
        <v>2.5</v>
      </c>
      <c r="E330" s="27" t="s">
        <v>40</v>
      </c>
      <c r="F330" s="27" t="s">
        <v>21</v>
      </c>
      <c r="G330" s="29">
        <f>H329</f>
        <v>44872.59375</v>
      </c>
      <c r="H330" s="29">
        <f>G330+TIME(ROUNDDOWN(D330,0),(D330-ROUNDDOWN(D330,0))*60,0)</f>
        <v>44872.697916666664</v>
      </c>
      <c r="I330" s="28"/>
      <c r="J330" s="28"/>
      <c r="K330" s="27" t="s">
        <v>22</v>
      </c>
    </row>
    <row r="331" spans="1:11" s="6" customFormat="1">
      <c r="A331" s="27">
        <f>A330</f>
        <v>44</v>
      </c>
      <c r="B331" s="32" t="s">
        <v>35</v>
      </c>
      <c r="C331" s="27" t="s">
        <v>18</v>
      </c>
      <c r="D331" s="27">
        <v>0.5</v>
      </c>
      <c r="E331" s="27"/>
      <c r="F331" s="27" t="s">
        <v>24</v>
      </c>
      <c r="G331" s="29">
        <f t="shared" ref="G331" si="146">H330</f>
        <v>44872.697916666664</v>
      </c>
      <c r="H331" s="29">
        <f t="shared" ref="H331" si="147">G331+TIME(ROUNDDOWN(D331,0),(D331-ROUNDDOWN(D331,0))*60,0)</f>
        <v>44872.71875</v>
      </c>
      <c r="I331" s="28"/>
      <c r="J331" s="28"/>
      <c r="K331" s="27" t="s">
        <v>22</v>
      </c>
    </row>
    <row r="332" spans="1:11" s="6" customFormat="1">
      <c r="A332" s="24">
        <f>A331+1</f>
        <v>45</v>
      </c>
      <c r="B332" s="45" t="s">
        <v>156</v>
      </c>
      <c r="C332" s="35"/>
      <c r="D332" s="35">
        <f>SUM(D333:D338)</f>
        <v>8.5</v>
      </c>
      <c r="E332" s="35"/>
      <c r="F332" s="35"/>
      <c r="G332" s="20">
        <f>VLOOKUP($A332,[1]Reference!$AT:$AX,5,0)</f>
        <v>44873</v>
      </c>
      <c r="H332" s="20">
        <f>VLOOKUP($A332,[1]Reference!$AT:$AX,5,0)</f>
        <v>44873</v>
      </c>
      <c r="I332" s="35"/>
      <c r="J332" s="36"/>
      <c r="K332" s="37"/>
    </row>
    <row r="333" spans="1:11" s="6" customFormat="1">
      <c r="A333" s="27">
        <f>A332</f>
        <v>45</v>
      </c>
      <c r="B333" s="31" t="s">
        <v>30</v>
      </c>
      <c r="C333" s="27" t="s">
        <v>18</v>
      </c>
      <c r="D333" s="27">
        <v>0.5</v>
      </c>
      <c r="E333" s="27"/>
      <c r="F333" s="27" t="s">
        <v>24</v>
      </c>
      <c r="G333" s="29">
        <f>G332 + TIME($G$2,$H$2,0)</f>
        <v>44873.364583333336</v>
      </c>
      <c r="H333" s="29">
        <f>G333+TIME(ROUNDDOWN(D333,0),(D333-ROUNDDOWN(D333,0))*60,0)</f>
        <v>44873.385416666672</v>
      </c>
      <c r="I333" s="28"/>
      <c r="J333" s="28"/>
      <c r="K333" s="27" t="s">
        <v>22</v>
      </c>
    </row>
    <row r="334" spans="1:11" s="6" customFormat="1">
      <c r="A334" s="27">
        <f t="shared" ref="A334:A335" si="148">A333</f>
        <v>45</v>
      </c>
      <c r="B334" s="28" t="s">
        <v>31</v>
      </c>
      <c r="C334" s="27" t="s">
        <v>18</v>
      </c>
      <c r="D334" s="27">
        <v>2.2000000000000002</v>
      </c>
      <c r="E334" s="27"/>
      <c r="F334" s="27"/>
      <c r="G334" s="29">
        <f t="shared" ref="G334:G336" si="149">H333</f>
        <v>44873.385416666672</v>
      </c>
      <c r="H334" s="29">
        <f>G334+TIME(ROUNDDOWN(D334,0),(D334-ROUNDDOWN(D334,0))*60,0)</f>
        <v>44873.477083333339</v>
      </c>
      <c r="I334" s="28"/>
      <c r="J334" s="28"/>
      <c r="K334" s="27"/>
    </row>
    <row r="335" spans="1:11" s="6" customFormat="1">
      <c r="A335" s="27">
        <f t="shared" si="148"/>
        <v>45</v>
      </c>
      <c r="B335" s="28" t="s">
        <v>32</v>
      </c>
      <c r="C335" s="27" t="s">
        <v>18</v>
      </c>
      <c r="D335" s="27">
        <v>1.8</v>
      </c>
      <c r="E335" s="27" t="s">
        <v>38</v>
      </c>
      <c r="F335" s="27" t="s">
        <v>24</v>
      </c>
      <c r="G335" s="29">
        <f t="shared" si="149"/>
        <v>44873.477083333339</v>
      </c>
      <c r="H335" s="29">
        <f>G335+TIME(ROUNDDOWN(D335,0),(D335-ROUNDDOWN(D335,0))*60,0)</f>
        <v>44873.552083333336</v>
      </c>
      <c r="I335" s="28"/>
      <c r="J335" s="28"/>
      <c r="K335" s="27" t="s">
        <v>22</v>
      </c>
    </row>
    <row r="336" spans="1:11" s="6" customFormat="1">
      <c r="A336" s="27">
        <f>A333</f>
        <v>45</v>
      </c>
      <c r="B336" s="28" t="s">
        <v>33</v>
      </c>
      <c r="C336" s="27"/>
      <c r="D336" s="27">
        <v>1</v>
      </c>
      <c r="E336" s="27"/>
      <c r="F336" s="27"/>
      <c r="G336" s="29">
        <f t="shared" si="149"/>
        <v>44873.552083333336</v>
      </c>
      <c r="H336" s="29">
        <f>G336+TIME(ROUNDDOWN(D336,0),(D336-ROUNDDOWN(D336,0))*60,0)</f>
        <v>44873.59375</v>
      </c>
      <c r="I336" s="28"/>
      <c r="J336" s="28"/>
      <c r="K336" s="27"/>
    </row>
    <row r="337" spans="1:11" s="6" customFormat="1">
      <c r="A337" s="27">
        <f>A332</f>
        <v>45</v>
      </c>
      <c r="B337" s="32" t="s">
        <v>157</v>
      </c>
      <c r="C337" s="27" t="s">
        <v>18</v>
      </c>
      <c r="D337" s="27">
        <v>2.5</v>
      </c>
      <c r="E337" s="27" t="s">
        <v>40</v>
      </c>
      <c r="F337" s="27" t="s">
        <v>21</v>
      </c>
      <c r="G337" s="29">
        <f>H336</f>
        <v>44873.59375</v>
      </c>
      <c r="H337" s="29">
        <f>G337+TIME(ROUNDDOWN(D337,0),(D337-ROUNDDOWN(D337,0))*60,0)</f>
        <v>44873.697916666664</v>
      </c>
      <c r="I337" s="28"/>
      <c r="J337" s="28"/>
      <c r="K337" s="27" t="s">
        <v>22</v>
      </c>
    </row>
    <row r="338" spans="1:11" s="6" customFormat="1">
      <c r="A338" s="27">
        <f>A337</f>
        <v>45</v>
      </c>
      <c r="B338" s="32" t="s">
        <v>35</v>
      </c>
      <c r="C338" s="27" t="s">
        <v>18</v>
      </c>
      <c r="D338" s="27">
        <v>0.5</v>
      </c>
      <c r="E338" s="27"/>
      <c r="F338" s="27" t="s">
        <v>24</v>
      </c>
      <c r="G338" s="29">
        <f t="shared" ref="G338" si="150">H337</f>
        <v>44873.697916666664</v>
      </c>
      <c r="H338" s="29">
        <f t="shared" ref="H338" si="151">G338+TIME(ROUNDDOWN(D338,0),(D338-ROUNDDOWN(D338,0))*60,0)</f>
        <v>44873.71875</v>
      </c>
      <c r="I338" s="28"/>
      <c r="J338" s="28"/>
      <c r="K338" s="27" t="s">
        <v>22</v>
      </c>
    </row>
    <row r="339" spans="1:11" s="6" customFormat="1">
      <c r="A339" s="24">
        <f>A335+1</f>
        <v>46</v>
      </c>
      <c r="B339" s="45" t="s">
        <v>158</v>
      </c>
      <c r="C339" s="35"/>
      <c r="D339" s="35">
        <f>SUM(D340:D345)</f>
        <v>8.5</v>
      </c>
      <c r="E339" s="35"/>
      <c r="F339" s="35"/>
      <c r="G339" s="20">
        <f>VLOOKUP($A339,[1]Reference!$AT:$AX,5,0)</f>
        <v>44874</v>
      </c>
      <c r="H339" s="20">
        <f>VLOOKUP($A339,[1]Reference!$AT:$AX,5,0)</f>
        <v>44874</v>
      </c>
      <c r="I339" s="35"/>
      <c r="J339" s="36"/>
      <c r="K339" s="37"/>
    </row>
    <row r="340" spans="1:11" s="6" customFormat="1">
      <c r="A340" s="27">
        <f>A339</f>
        <v>46</v>
      </c>
      <c r="B340" s="31" t="s">
        <v>30</v>
      </c>
      <c r="C340" s="27" t="s">
        <v>18</v>
      </c>
      <c r="D340" s="27">
        <v>0.5</v>
      </c>
      <c r="E340" s="27"/>
      <c r="F340" s="27" t="s">
        <v>24</v>
      </c>
      <c r="G340" s="29">
        <f>G339 + TIME($G$2,$H$2,0)</f>
        <v>44874.364583333336</v>
      </c>
      <c r="H340" s="29">
        <f>G340+TIME(ROUNDDOWN(D340,0),(D340-ROUNDDOWN(D340,0))*60,0)</f>
        <v>44874.385416666672</v>
      </c>
      <c r="I340" s="28"/>
      <c r="J340" s="28"/>
      <c r="K340" s="27" t="s">
        <v>22</v>
      </c>
    </row>
    <row r="341" spans="1:11" s="6" customFormat="1">
      <c r="A341" s="27">
        <f t="shared" ref="A341:A342" si="152">A340</f>
        <v>46</v>
      </c>
      <c r="B341" s="28" t="s">
        <v>31</v>
      </c>
      <c r="C341" s="27" t="s">
        <v>18</v>
      </c>
      <c r="D341" s="27">
        <v>2.2000000000000002</v>
      </c>
      <c r="E341" s="27"/>
      <c r="F341" s="27"/>
      <c r="G341" s="29">
        <f t="shared" ref="G341:G343" si="153">H340</f>
        <v>44874.385416666672</v>
      </c>
      <c r="H341" s="29">
        <f>G341+TIME(ROUNDDOWN(D341,0),(D341-ROUNDDOWN(D341,0))*60,0)</f>
        <v>44874.477083333339</v>
      </c>
      <c r="I341" s="28"/>
      <c r="J341" s="28"/>
      <c r="K341" s="27"/>
    </row>
    <row r="342" spans="1:11" s="6" customFormat="1">
      <c r="A342" s="27">
        <f t="shared" si="152"/>
        <v>46</v>
      </c>
      <c r="B342" s="28" t="s">
        <v>32</v>
      </c>
      <c r="C342" s="27" t="s">
        <v>18</v>
      </c>
      <c r="D342" s="27">
        <v>1.8</v>
      </c>
      <c r="E342" s="27" t="s">
        <v>38</v>
      </c>
      <c r="F342" s="27" t="s">
        <v>24</v>
      </c>
      <c r="G342" s="29">
        <f t="shared" si="153"/>
        <v>44874.477083333339</v>
      </c>
      <c r="H342" s="29">
        <f>G342+TIME(ROUNDDOWN(D342,0),(D342-ROUNDDOWN(D342,0))*60,0)</f>
        <v>44874.552083333336</v>
      </c>
      <c r="I342" s="28"/>
      <c r="J342" s="28"/>
      <c r="K342" s="27" t="s">
        <v>22</v>
      </c>
    </row>
    <row r="343" spans="1:11" s="6" customFormat="1">
      <c r="A343" s="27">
        <f>A340</f>
        <v>46</v>
      </c>
      <c r="B343" s="28" t="s">
        <v>33</v>
      </c>
      <c r="C343" s="27"/>
      <c r="D343" s="27">
        <v>1</v>
      </c>
      <c r="E343" s="27"/>
      <c r="F343" s="27"/>
      <c r="G343" s="29">
        <f t="shared" si="153"/>
        <v>44874.552083333336</v>
      </c>
      <c r="H343" s="29">
        <f>G343+TIME(ROUNDDOWN(D343,0),(D343-ROUNDDOWN(D343,0))*60,0)</f>
        <v>44874.59375</v>
      </c>
      <c r="I343" s="28"/>
      <c r="J343" s="28"/>
      <c r="K343" s="27"/>
    </row>
    <row r="344" spans="1:11" s="6" customFormat="1">
      <c r="A344" s="27">
        <f>A339</f>
        <v>46</v>
      </c>
      <c r="B344" s="32" t="s">
        <v>159</v>
      </c>
      <c r="C344" s="27" t="s">
        <v>18</v>
      </c>
      <c r="D344" s="27">
        <v>2.5</v>
      </c>
      <c r="E344" s="27" t="s">
        <v>40</v>
      </c>
      <c r="F344" s="27" t="s">
        <v>21</v>
      </c>
      <c r="G344" s="29">
        <f>H343</f>
        <v>44874.59375</v>
      </c>
      <c r="H344" s="29">
        <f>G344+TIME(ROUNDDOWN(D344,0),(D344-ROUNDDOWN(D344,0))*60,0)</f>
        <v>44874.697916666664</v>
      </c>
      <c r="I344" s="28"/>
      <c r="J344" s="28"/>
      <c r="K344" s="27" t="s">
        <v>22</v>
      </c>
    </row>
    <row r="345" spans="1:11" s="6" customFormat="1">
      <c r="A345" s="27">
        <f>A344</f>
        <v>46</v>
      </c>
      <c r="B345" s="32" t="s">
        <v>35</v>
      </c>
      <c r="C345" s="27" t="s">
        <v>18</v>
      </c>
      <c r="D345" s="27">
        <v>0.5</v>
      </c>
      <c r="E345" s="27"/>
      <c r="F345" s="27" t="s">
        <v>24</v>
      </c>
      <c r="G345" s="29">
        <f t="shared" ref="G345" si="154">H344</f>
        <v>44874.697916666664</v>
      </c>
      <c r="H345" s="29">
        <f t="shared" ref="H345" si="155">G345+TIME(ROUNDDOWN(D345,0),(D345-ROUNDDOWN(D345,0))*60,0)</f>
        <v>44874.71875</v>
      </c>
      <c r="I345" s="28"/>
      <c r="J345" s="28"/>
      <c r="K345" s="27" t="s">
        <v>22</v>
      </c>
    </row>
    <row r="346" spans="1:11" s="6" customFormat="1">
      <c r="A346" s="24">
        <f>A345+1</f>
        <v>47</v>
      </c>
      <c r="B346" s="45" t="s">
        <v>160</v>
      </c>
      <c r="C346" s="35"/>
      <c r="D346" s="35">
        <f>SUM(D347:D352)</f>
        <v>8.5</v>
      </c>
      <c r="E346" s="35"/>
      <c r="F346" s="35"/>
      <c r="G346" s="20">
        <f>VLOOKUP($A346,[1]Reference!$AT:$AX,5,0)</f>
        <v>44875</v>
      </c>
      <c r="H346" s="20">
        <f>VLOOKUP($A346,[1]Reference!$AT:$AX,5,0)</f>
        <v>44875</v>
      </c>
      <c r="I346" s="35"/>
      <c r="J346" s="36"/>
      <c r="K346" s="37"/>
    </row>
    <row r="347" spans="1:11" s="6" customFormat="1">
      <c r="A347" s="27">
        <f>A346</f>
        <v>47</v>
      </c>
      <c r="B347" s="31" t="s">
        <v>30</v>
      </c>
      <c r="C347" s="27" t="s">
        <v>18</v>
      </c>
      <c r="D347" s="27">
        <v>0.5</v>
      </c>
      <c r="E347" s="27"/>
      <c r="F347" s="27" t="s">
        <v>24</v>
      </c>
      <c r="G347" s="29">
        <f>G346 + TIME($G$2,$H$2,0)</f>
        <v>44875.364583333336</v>
      </c>
      <c r="H347" s="29">
        <f>G347+TIME(ROUNDDOWN(D347,0),(D347-ROUNDDOWN(D347,0))*60,0)</f>
        <v>44875.385416666672</v>
      </c>
      <c r="I347" s="28"/>
      <c r="J347" s="28"/>
      <c r="K347" s="27" t="s">
        <v>22</v>
      </c>
    </row>
    <row r="348" spans="1:11" s="6" customFormat="1">
      <c r="A348" s="27">
        <f t="shared" ref="A348:A349" si="156">A347</f>
        <v>47</v>
      </c>
      <c r="B348" s="28" t="s">
        <v>31</v>
      </c>
      <c r="C348" s="27" t="s">
        <v>18</v>
      </c>
      <c r="D348" s="27">
        <v>2.2000000000000002</v>
      </c>
      <c r="E348" s="27"/>
      <c r="F348" s="27"/>
      <c r="G348" s="29">
        <f t="shared" ref="G348:G350" si="157">H347</f>
        <v>44875.385416666672</v>
      </c>
      <c r="H348" s="29">
        <f>G348+TIME(ROUNDDOWN(D348,0),(D348-ROUNDDOWN(D348,0))*60,0)</f>
        <v>44875.477083333339</v>
      </c>
      <c r="I348" s="28"/>
      <c r="J348" s="28"/>
      <c r="K348" s="27"/>
    </row>
    <row r="349" spans="1:11" s="6" customFormat="1">
      <c r="A349" s="27">
        <f t="shared" si="156"/>
        <v>47</v>
      </c>
      <c r="B349" s="28" t="s">
        <v>32</v>
      </c>
      <c r="C349" s="27" t="s">
        <v>18</v>
      </c>
      <c r="D349" s="27">
        <v>1.8</v>
      </c>
      <c r="E349" s="27" t="s">
        <v>38</v>
      </c>
      <c r="F349" s="27" t="s">
        <v>24</v>
      </c>
      <c r="G349" s="29">
        <f t="shared" si="157"/>
        <v>44875.477083333339</v>
      </c>
      <c r="H349" s="29">
        <f>G349+TIME(ROUNDDOWN(D349,0),(D349-ROUNDDOWN(D349,0))*60,0)</f>
        <v>44875.552083333336</v>
      </c>
      <c r="I349" s="28"/>
      <c r="J349" s="28"/>
      <c r="K349" s="27" t="s">
        <v>22</v>
      </c>
    </row>
    <row r="350" spans="1:11" s="6" customFormat="1">
      <c r="A350" s="27">
        <f>A347</f>
        <v>47</v>
      </c>
      <c r="B350" s="28" t="s">
        <v>33</v>
      </c>
      <c r="C350" s="27"/>
      <c r="D350" s="27">
        <v>1</v>
      </c>
      <c r="E350" s="27"/>
      <c r="F350" s="27"/>
      <c r="G350" s="29">
        <f t="shared" si="157"/>
        <v>44875.552083333336</v>
      </c>
      <c r="H350" s="29">
        <f>G350+TIME(ROUNDDOWN(D350,0),(D350-ROUNDDOWN(D350,0))*60,0)</f>
        <v>44875.59375</v>
      </c>
      <c r="I350" s="28"/>
      <c r="J350" s="28"/>
      <c r="K350" s="27"/>
    </row>
    <row r="351" spans="1:11" s="6" customFormat="1">
      <c r="A351" s="27">
        <f>A346</f>
        <v>47</v>
      </c>
      <c r="B351" s="32" t="s">
        <v>161</v>
      </c>
      <c r="C351" s="27" t="s">
        <v>18</v>
      </c>
      <c r="D351" s="27">
        <v>2.5</v>
      </c>
      <c r="E351" s="27" t="s">
        <v>40</v>
      </c>
      <c r="F351" s="27" t="s">
        <v>21</v>
      </c>
      <c r="G351" s="29">
        <f>H350</f>
        <v>44875.59375</v>
      </c>
      <c r="H351" s="29">
        <f>G351+TIME(ROUNDDOWN(D351,0),(D351-ROUNDDOWN(D351,0))*60,0)</f>
        <v>44875.697916666664</v>
      </c>
      <c r="I351" s="28"/>
      <c r="J351" s="28"/>
      <c r="K351" s="27" t="s">
        <v>22</v>
      </c>
    </row>
    <row r="352" spans="1:11" s="6" customFormat="1">
      <c r="A352" s="27">
        <f>A351</f>
        <v>47</v>
      </c>
      <c r="B352" s="32" t="s">
        <v>35</v>
      </c>
      <c r="C352" s="27" t="s">
        <v>18</v>
      </c>
      <c r="D352" s="27">
        <v>0.5</v>
      </c>
      <c r="E352" s="27"/>
      <c r="F352" s="27" t="s">
        <v>24</v>
      </c>
      <c r="G352" s="29">
        <f t="shared" ref="G352" si="158">H351</f>
        <v>44875.697916666664</v>
      </c>
      <c r="H352" s="29">
        <f t="shared" ref="H352" si="159">G352+TIME(ROUNDDOWN(D352,0),(D352-ROUNDDOWN(D352,0))*60,0)</f>
        <v>44875.71875</v>
      </c>
      <c r="I352" s="28"/>
      <c r="J352" s="28"/>
      <c r="K352" s="27" t="s">
        <v>22</v>
      </c>
    </row>
    <row r="353" spans="1:11" s="6" customFormat="1">
      <c r="A353" s="24">
        <f>A349+1</f>
        <v>48</v>
      </c>
      <c r="B353" s="45" t="s">
        <v>162</v>
      </c>
      <c r="C353" s="35"/>
      <c r="D353" s="35">
        <f>SUM(D354:D359)</f>
        <v>8.5</v>
      </c>
      <c r="E353" s="35"/>
      <c r="F353" s="35"/>
      <c r="G353" s="20">
        <f>VLOOKUP($A353,[1]Reference!$AT:$AX,5,0)</f>
        <v>44876</v>
      </c>
      <c r="H353" s="20">
        <f>VLOOKUP($A353,[1]Reference!$AT:$AX,5,0)</f>
        <v>44876</v>
      </c>
      <c r="I353" s="35"/>
      <c r="J353" s="36"/>
      <c r="K353" s="37"/>
    </row>
    <row r="354" spans="1:11" s="6" customFormat="1">
      <c r="A354" s="27">
        <f>A353</f>
        <v>48</v>
      </c>
      <c r="B354" s="31" t="s">
        <v>30</v>
      </c>
      <c r="C354" s="27" t="s">
        <v>18</v>
      </c>
      <c r="D354" s="27">
        <v>0.5</v>
      </c>
      <c r="E354" s="27"/>
      <c r="F354" s="27" t="s">
        <v>24</v>
      </c>
      <c r="G354" s="29">
        <f>G353 + TIME($G$2,$H$2,0)</f>
        <v>44876.364583333336</v>
      </c>
      <c r="H354" s="29">
        <f>G354+TIME(ROUNDDOWN(D354,0),(D354-ROUNDDOWN(D354,0))*60,0)</f>
        <v>44876.385416666672</v>
      </c>
      <c r="I354" s="28"/>
      <c r="J354" s="28"/>
      <c r="K354" s="27" t="s">
        <v>22</v>
      </c>
    </row>
    <row r="355" spans="1:11" s="6" customFormat="1">
      <c r="A355" s="27">
        <f t="shared" ref="A355:A356" si="160">A354</f>
        <v>48</v>
      </c>
      <c r="B355" s="28" t="s">
        <v>31</v>
      </c>
      <c r="C355" s="27" t="s">
        <v>18</v>
      </c>
      <c r="D355" s="27">
        <v>2.2000000000000002</v>
      </c>
      <c r="E355" s="27"/>
      <c r="F355" s="27"/>
      <c r="G355" s="29">
        <f t="shared" ref="G355:G357" si="161">H354</f>
        <v>44876.385416666672</v>
      </c>
      <c r="H355" s="29">
        <f>G355+TIME(ROUNDDOWN(D355,0),(D355-ROUNDDOWN(D355,0))*60,0)</f>
        <v>44876.477083333339</v>
      </c>
      <c r="I355" s="28"/>
      <c r="J355" s="28"/>
      <c r="K355" s="27"/>
    </row>
    <row r="356" spans="1:11" s="6" customFormat="1">
      <c r="A356" s="27">
        <f t="shared" si="160"/>
        <v>48</v>
      </c>
      <c r="B356" s="28" t="s">
        <v>32</v>
      </c>
      <c r="C356" s="27" t="s">
        <v>18</v>
      </c>
      <c r="D356" s="27">
        <v>1.8</v>
      </c>
      <c r="E356" s="27" t="s">
        <v>38</v>
      </c>
      <c r="F356" s="27" t="s">
        <v>24</v>
      </c>
      <c r="G356" s="29">
        <f t="shared" si="161"/>
        <v>44876.477083333339</v>
      </c>
      <c r="H356" s="29">
        <f>G356+TIME(ROUNDDOWN(D356,0),(D356-ROUNDDOWN(D356,0))*60,0)</f>
        <v>44876.552083333336</v>
      </c>
      <c r="I356" s="28"/>
      <c r="J356" s="28"/>
      <c r="K356" s="27" t="s">
        <v>22</v>
      </c>
    </row>
    <row r="357" spans="1:11" s="6" customFormat="1">
      <c r="A357" s="27">
        <f>A354</f>
        <v>48</v>
      </c>
      <c r="B357" s="28" t="s">
        <v>33</v>
      </c>
      <c r="C357" s="27"/>
      <c r="D357" s="27">
        <v>1</v>
      </c>
      <c r="E357" s="27"/>
      <c r="F357" s="27"/>
      <c r="G357" s="29">
        <f t="shared" si="161"/>
        <v>44876.552083333336</v>
      </c>
      <c r="H357" s="29">
        <f>G357+TIME(ROUNDDOWN(D357,0),(D357-ROUNDDOWN(D357,0))*60,0)</f>
        <v>44876.59375</v>
      </c>
      <c r="I357" s="28"/>
      <c r="J357" s="28"/>
      <c r="K357" s="27"/>
    </row>
    <row r="358" spans="1:11" s="6" customFormat="1">
      <c r="A358" s="27">
        <f>A353</f>
        <v>48</v>
      </c>
      <c r="B358" s="32" t="s">
        <v>163</v>
      </c>
      <c r="C358" s="27" t="s">
        <v>18</v>
      </c>
      <c r="D358" s="27">
        <v>2.5</v>
      </c>
      <c r="E358" s="27" t="s">
        <v>40</v>
      </c>
      <c r="F358" s="27" t="s">
        <v>21</v>
      </c>
      <c r="G358" s="29">
        <f>H357</f>
        <v>44876.59375</v>
      </c>
      <c r="H358" s="29">
        <f>G358+TIME(ROUNDDOWN(D358,0),(D358-ROUNDDOWN(D358,0))*60,0)</f>
        <v>44876.697916666664</v>
      </c>
      <c r="I358" s="28"/>
      <c r="J358" s="28"/>
      <c r="K358" s="27" t="s">
        <v>22</v>
      </c>
    </row>
    <row r="359" spans="1:11" s="6" customFormat="1">
      <c r="A359" s="27">
        <f>A358</f>
        <v>48</v>
      </c>
      <c r="B359" s="32" t="s">
        <v>35</v>
      </c>
      <c r="C359" s="27" t="s">
        <v>18</v>
      </c>
      <c r="D359" s="27">
        <v>0.5</v>
      </c>
      <c r="E359" s="27"/>
      <c r="F359" s="27" t="s">
        <v>24</v>
      </c>
      <c r="G359" s="29">
        <f t="shared" ref="G359" si="162">H358</f>
        <v>44876.697916666664</v>
      </c>
      <c r="H359" s="29">
        <f t="shared" ref="H359" si="163">G359+TIME(ROUNDDOWN(D359,0),(D359-ROUNDDOWN(D359,0))*60,0)</f>
        <v>44876.71875</v>
      </c>
      <c r="I359" s="28"/>
      <c r="J359" s="28"/>
      <c r="K359" s="27" t="s">
        <v>22</v>
      </c>
    </row>
    <row r="360" spans="1:11" s="6" customFormat="1">
      <c r="A360" s="24">
        <f>A356+1</f>
        <v>49</v>
      </c>
      <c r="B360" s="45" t="s">
        <v>164</v>
      </c>
      <c r="C360" s="35"/>
      <c r="D360" s="35">
        <f>SUM(D361:D366)</f>
        <v>8.5</v>
      </c>
      <c r="E360" s="35"/>
      <c r="F360" s="35"/>
      <c r="G360" s="20">
        <f>VLOOKUP($A360,[1]Reference!$AT:$AX,5,0)</f>
        <v>44879</v>
      </c>
      <c r="H360" s="20">
        <f>VLOOKUP($A360,[1]Reference!$AT:$AX,5,0)</f>
        <v>44879</v>
      </c>
      <c r="I360" s="35"/>
      <c r="J360" s="36"/>
      <c r="K360" s="37"/>
    </row>
    <row r="361" spans="1:11" s="6" customFormat="1">
      <c r="A361" s="27">
        <f>A360</f>
        <v>49</v>
      </c>
      <c r="B361" s="31" t="s">
        <v>30</v>
      </c>
      <c r="C361" s="27" t="s">
        <v>18</v>
      </c>
      <c r="D361" s="27">
        <v>0.5</v>
      </c>
      <c r="E361" s="27"/>
      <c r="F361" s="27" t="s">
        <v>24</v>
      </c>
      <c r="G361" s="29">
        <f>G360 + TIME($G$2,$H$2,0)</f>
        <v>44879.364583333336</v>
      </c>
      <c r="H361" s="29">
        <f>G361+TIME(ROUNDDOWN(D361,0),(D361-ROUNDDOWN(D361,0))*60,0)</f>
        <v>44879.385416666672</v>
      </c>
      <c r="I361" s="28"/>
      <c r="J361" s="28"/>
      <c r="K361" s="27" t="s">
        <v>22</v>
      </c>
    </row>
    <row r="362" spans="1:11" s="6" customFormat="1">
      <c r="A362" s="27">
        <f t="shared" ref="A362:A363" si="164">A361</f>
        <v>49</v>
      </c>
      <c r="B362" s="28" t="s">
        <v>31</v>
      </c>
      <c r="C362" s="27" t="s">
        <v>18</v>
      </c>
      <c r="D362" s="27">
        <v>2.2000000000000002</v>
      </c>
      <c r="E362" s="27"/>
      <c r="F362" s="27"/>
      <c r="G362" s="29">
        <f t="shared" ref="G362:G364" si="165">H361</f>
        <v>44879.385416666672</v>
      </c>
      <c r="H362" s="29">
        <f>G362+TIME(ROUNDDOWN(D362,0),(D362-ROUNDDOWN(D362,0))*60,0)</f>
        <v>44879.477083333339</v>
      </c>
      <c r="I362" s="28"/>
      <c r="J362" s="28"/>
      <c r="K362" s="27"/>
    </row>
    <row r="363" spans="1:11" s="6" customFormat="1">
      <c r="A363" s="27">
        <f t="shared" si="164"/>
        <v>49</v>
      </c>
      <c r="B363" s="28" t="s">
        <v>32</v>
      </c>
      <c r="C363" s="27" t="s">
        <v>18</v>
      </c>
      <c r="D363" s="27">
        <v>1.8</v>
      </c>
      <c r="E363" s="27" t="s">
        <v>38</v>
      </c>
      <c r="F363" s="27" t="s">
        <v>24</v>
      </c>
      <c r="G363" s="29">
        <f t="shared" si="165"/>
        <v>44879.477083333339</v>
      </c>
      <c r="H363" s="29">
        <f>G363+TIME(ROUNDDOWN(D363,0),(D363-ROUNDDOWN(D363,0))*60,0)</f>
        <v>44879.552083333336</v>
      </c>
      <c r="I363" s="28"/>
      <c r="J363" s="28"/>
      <c r="K363" s="27" t="s">
        <v>22</v>
      </c>
    </row>
    <row r="364" spans="1:11" s="6" customFormat="1">
      <c r="A364" s="27">
        <f>A361</f>
        <v>49</v>
      </c>
      <c r="B364" s="28" t="s">
        <v>33</v>
      </c>
      <c r="C364" s="27"/>
      <c r="D364" s="27">
        <v>1</v>
      </c>
      <c r="E364" s="27"/>
      <c r="F364" s="27"/>
      <c r="G364" s="29">
        <f t="shared" si="165"/>
        <v>44879.552083333336</v>
      </c>
      <c r="H364" s="29">
        <f>G364+TIME(ROUNDDOWN(D364,0),(D364-ROUNDDOWN(D364,0))*60,0)</f>
        <v>44879.59375</v>
      </c>
      <c r="I364" s="28"/>
      <c r="J364" s="28"/>
      <c r="K364" s="27"/>
    </row>
    <row r="365" spans="1:11" s="6" customFormat="1">
      <c r="A365" s="27">
        <f>A360</f>
        <v>49</v>
      </c>
      <c r="B365" s="32" t="s">
        <v>165</v>
      </c>
      <c r="C365" s="27" t="s">
        <v>18</v>
      </c>
      <c r="D365" s="27">
        <v>2.5</v>
      </c>
      <c r="E365" s="27" t="s">
        <v>40</v>
      </c>
      <c r="F365" s="27" t="s">
        <v>21</v>
      </c>
      <c r="G365" s="29">
        <f>H364</f>
        <v>44879.59375</v>
      </c>
      <c r="H365" s="29">
        <f>G365+TIME(ROUNDDOWN(D365,0),(D365-ROUNDDOWN(D365,0))*60,0)</f>
        <v>44879.697916666664</v>
      </c>
      <c r="I365" s="28"/>
      <c r="J365" s="28"/>
      <c r="K365" s="27" t="s">
        <v>22</v>
      </c>
    </row>
    <row r="366" spans="1:11" s="6" customFormat="1">
      <c r="A366" s="27">
        <f>A365</f>
        <v>49</v>
      </c>
      <c r="B366" s="32" t="s">
        <v>35</v>
      </c>
      <c r="C366" s="27" t="s">
        <v>18</v>
      </c>
      <c r="D366" s="27">
        <v>0.5</v>
      </c>
      <c r="E366" s="27"/>
      <c r="F366" s="27" t="s">
        <v>24</v>
      </c>
      <c r="G366" s="29">
        <f t="shared" ref="G366" si="166">H365</f>
        <v>44879.697916666664</v>
      </c>
      <c r="H366" s="29">
        <f t="shared" ref="H366" si="167">G366+TIME(ROUNDDOWN(D366,0),(D366-ROUNDDOWN(D366,0))*60,0)</f>
        <v>44879.71875</v>
      </c>
      <c r="I366" s="28"/>
      <c r="J366" s="28"/>
      <c r="K366" s="27" t="s">
        <v>22</v>
      </c>
    </row>
    <row r="367" spans="1:11" s="6" customFormat="1">
      <c r="A367" s="24">
        <f>A365+1</f>
        <v>50</v>
      </c>
      <c r="B367" s="45" t="s">
        <v>166</v>
      </c>
      <c r="C367" s="35"/>
      <c r="D367" s="35">
        <f>SUM(D368:D373)</f>
        <v>8.5</v>
      </c>
      <c r="E367" s="35"/>
      <c r="F367" s="35"/>
      <c r="G367" s="20">
        <f>VLOOKUP($A367,[1]Reference!$AT:$AX,5,0)</f>
        <v>44880</v>
      </c>
      <c r="H367" s="20">
        <f>VLOOKUP($A367,[1]Reference!$AT:$AX,5,0)</f>
        <v>44880</v>
      </c>
      <c r="I367" s="35"/>
      <c r="J367" s="36"/>
      <c r="K367" s="37"/>
    </row>
    <row r="368" spans="1:11" s="6" customFormat="1">
      <c r="A368" s="27">
        <f>A367</f>
        <v>50</v>
      </c>
      <c r="B368" s="31" t="s">
        <v>30</v>
      </c>
      <c r="C368" s="27" t="s">
        <v>18</v>
      </c>
      <c r="D368" s="27">
        <v>0.5</v>
      </c>
      <c r="E368" s="27"/>
      <c r="F368" s="27" t="s">
        <v>24</v>
      </c>
      <c r="G368" s="29">
        <f>G367 + TIME($G$2,$H$2,0)</f>
        <v>44880.364583333336</v>
      </c>
      <c r="H368" s="29">
        <f>G368+TIME(ROUNDDOWN(D368,0),(D368-ROUNDDOWN(D368,0))*60,0)</f>
        <v>44880.385416666672</v>
      </c>
      <c r="I368" s="28"/>
      <c r="J368" s="28"/>
      <c r="K368" s="27" t="s">
        <v>22</v>
      </c>
    </row>
    <row r="369" spans="1:11" s="6" customFormat="1">
      <c r="A369" s="27">
        <f t="shared" ref="A369:A370" si="168">A368</f>
        <v>50</v>
      </c>
      <c r="B369" s="28" t="s">
        <v>31</v>
      </c>
      <c r="C369" s="27" t="s">
        <v>18</v>
      </c>
      <c r="D369" s="27">
        <v>2.2000000000000002</v>
      </c>
      <c r="E369" s="27"/>
      <c r="F369" s="27"/>
      <c r="G369" s="29">
        <f t="shared" ref="G369:G371" si="169">H368</f>
        <v>44880.385416666672</v>
      </c>
      <c r="H369" s="29">
        <f>G369+TIME(ROUNDDOWN(D369,0),(D369-ROUNDDOWN(D369,0))*60,0)</f>
        <v>44880.477083333339</v>
      </c>
      <c r="I369" s="28"/>
      <c r="J369" s="28"/>
      <c r="K369" s="27"/>
    </row>
    <row r="370" spans="1:11" s="6" customFormat="1">
      <c r="A370" s="27">
        <f t="shared" si="168"/>
        <v>50</v>
      </c>
      <c r="B370" s="28" t="s">
        <v>32</v>
      </c>
      <c r="C370" s="27" t="s">
        <v>18</v>
      </c>
      <c r="D370" s="27">
        <v>1.8</v>
      </c>
      <c r="E370" s="27" t="s">
        <v>38</v>
      </c>
      <c r="F370" s="27" t="s">
        <v>24</v>
      </c>
      <c r="G370" s="29">
        <f t="shared" si="169"/>
        <v>44880.477083333339</v>
      </c>
      <c r="H370" s="29">
        <f>G370+TIME(ROUNDDOWN(D370,0),(D370-ROUNDDOWN(D370,0))*60,0)</f>
        <v>44880.552083333336</v>
      </c>
      <c r="I370" s="28"/>
      <c r="J370" s="28"/>
      <c r="K370" s="27" t="s">
        <v>22</v>
      </c>
    </row>
    <row r="371" spans="1:11" s="6" customFormat="1">
      <c r="A371" s="27">
        <f>A368</f>
        <v>50</v>
      </c>
      <c r="B371" s="28" t="s">
        <v>33</v>
      </c>
      <c r="C371" s="27"/>
      <c r="D371" s="27">
        <v>1</v>
      </c>
      <c r="E371" s="27"/>
      <c r="F371" s="27"/>
      <c r="G371" s="29">
        <f t="shared" si="169"/>
        <v>44880.552083333336</v>
      </c>
      <c r="H371" s="29">
        <f>G371+TIME(ROUNDDOWN(D371,0),(D371-ROUNDDOWN(D371,0))*60,0)</f>
        <v>44880.59375</v>
      </c>
      <c r="I371" s="28"/>
      <c r="J371" s="28"/>
      <c r="K371" s="27"/>
    </row>
    <row r="372" spans="1:11" s="6" customFormat="1">
      <c r="A372" s="27">
        <f>A367</f>
        <v>50</v>
      </c>
      <c r="B372" s="32" t="s">
        <v>167</v>
      </c>
      <c r="C372" s="27" t="s">
        <v>18</v>
      </c>
      <c r="D372" s="27">
        <v>2.5</v>
      </c>
      <c r="E372" s="27" t="s">
        <v>40</v>
      </c>
      <c r="F372" s="27" t="s">
        <v>21</v>
      </c>
      <c r="G372" s="29">
        <f>H371</f>
        <v>44880.59375</v>
      </c>
      <c r="H372" s="29">
        <f>G372+TIME(ROUNDDOWN(D372,0),(D372-ROUNDDOWN(D372,0))*60,0)</f>
        <v>44880.697916666664</v>
      </c>
      <c r="I372" s="28"/>
      <c r="J372" s="28"/>
      <c r="K372" s="27" t="s">
        <v>22</v>
      </c>
    </row>
    <row r="373" spans="1:11" s="6" customFormat="1">
      <c r="A373" s="27">
        <f>A372</f>
        <v>50</v>
      </c>
      <c r="B373" s="32" t="s">
        <v>35</v>
      </c>
      <c r="C373" s="27" t="s">
        <v>18</v>
      </c>
      <c r="D373" s="27">
        <v>0.5</v>
      </c>
      <c r="E373" s="27"/>
      <c r="F373" s="27" t="s">
        <v>24</v>
      </c>
      <c r="G373" s="29">
        <f t="shared" ref="G373" si="170">H372</f>
        <v>44880.697916666664</v>
      </c>
      <c r="H373" s="29">
        <f t="shared" ref="H373" si="171">G373+TIME(ROUNDDOWN(D373,0),(D373-ROUNDDOWN(D373,0))*60,0)</f>
        <v>44880.71875</v>
      </c>
      <c r="I373" s="28"/>
      <c r="J373" s="28"/>
      <c r="K373" s="27" t="s">
        <v>22</v>
      </c>
    </row>
    <row r="374" spans="1:11" s="6" customFormat="1">
      <c r="A374" s="24">
        <f>A370+1</f>
        <v>51</v>
      </c>
      <c r="B374" s="45" t="s">
        <v>168</v>
      </c>
      <c r="C374" s="35"/>
      <c r="D374" s="35">
        <f>SUM(D375:D380)</f>
        <v>8.5</v>
      </c>
      <c r="E374" s="35"/>
      <c r="F374" s="35"/>
      <c r="G374" s="20">
        <f>VLOOKUP($A374,[1]Reference!$AT:$AX,5,0)</f>
        <v>44881</v>
      </c>
      <c r="H374" s="20">
        <f>VLOOKUP($A374,[1]Reference!$AT:$AX,5,0)</f>
        <v>44881</v>
      </c>
      <c r="I374" s="35"/>
      <c r="J374" s="36"/>
      <c r="K374" s="37"/>
    </row>
    <row r="375" spans="1:11" s="6" customFormat="1">
      <c r="A375" s="27">
        <f>A374</f>
        <v>51</v>
      </c>
      <c r="B375" s="31" t="s">
        <v>30</v>
      </c>
      <c r="C375" s="27" t="s">
        <v>18</v>
      </c>
      <c r="D375" s="27">
        <v>0.5</v>
      </c>
      <c r="E375" s="27"/>
      <c r="F375" s="27" t="s">
        <v>24</v>
      </c>
      <c r="G375" s="29">
        <f>G374 + TIME($G$2,$H$2,0)</f>
        <v>44881.364583333336</v>
      </c>
      <c r="H375" s="29">
        <f>G375+TIME(ROUNDDOWN(D375,0),(D375-ROUNDDOWN(D375,0))*60,0)</f>
        <v>44881.385416666672</v>
      </c>
      <c r="I375" s="28"/>
      <c r="J375" s="28"/>
      <c r="K375" s="27" t="s">
        <v>22</v>
      </c>
    </row>
    <row r="376" spans="1:11" s="6" customFormat="1">
      <c r="A376" s="27">
        <f t="shared" ref="A376:A377" si="172">A375</f>
        <v>51</v>
      </c>
      <c r="B376" s="28" t="s">
        <v>31</v>
      </c>
      <c r="C376" s="27" t="s">
        <v>18</v>
      </c>
      <c r="D376" s="27">
        <v>2.2000000000000002</v>
      </c>
      <c r="E376" s="27"/>
      <c r="F376" s="27"/>
      <c r="G376" s="29">
        <f t="shared" ref="G376:G378" si="173">H375</f>
        <v>44881.385416666672</v>
      </c>
      <c r="H376" s="29">
        <f>G376+TIME(ROUNDDOWN(D376,0),(D376-ROUNDDOWN(D376,0))*60,0)</f>
        <v>44881.477083333339</v>
      </c>
      <c r="I376" s="28"/>
      <c r="J376" s="28"/>
      <c r="K376" s="27"/>
    </row>
    <row r="377" spans="1:11" s="6" customFormat="1">
      <c r="A377" s="27">
        <f t="shared" si="172"/>
        <v>51</v>
      </c>
      <c r="B377" s="28" t="s">
        <v>32</v>
      </c>
      <c r="C377" s="27" t="s">
        <v>18</v>
      </c>
      <c r="D377" s="27">
        <v>1.8</v>
      </c>
      <c r="E377" s="27" t="s">
        <v>38</v>
      </c>
      <c r="F377" s="27" t="s">
        <v>24</v>
      </c>
      <c r="G377" s="29">
        <f t="shared" si="173"/>
        <v>44881.477083333339</v>
      </c>
      <c r="H377" s="29">
        <f>G377+TIME(ROUNDDOWN(D377,0),(D377-ROUNDDOWN(D377,0))*60,0)</f>
        <v>44881.552083333336</v>
      </c>
      <c r="I377" s="28"/>
      <c r="J377" s="28"/>
      <c r="K377" s="27" t="s">
        <v>22</v>
      </c>
    </row>
    <row r="378" spans="1:11" s="6" customFormat="1">
      <c r="A378" s="27">
        <f>A375</f>
        <v>51</v>
      </c>
      <c r="B378" s="28" t="s">
        <v>33</v>
      </c>
      <c r="C378" s="27"/>
      <c r="D378" s="27">
        <v>1</v>
      </c>
      <c r="E378" s="27"/>
      <c r="F378" s="27"/>
      <c r="G378" s="29">
        <f t="shared" si="173"/>
        <v>44881.552083333336</v>
      </c>
      <c r="H378" s="29">
        <f>G378+TIME(ROUNDDOWN(D378,0),(D378-ROUNDDOWN(D378,0))*60,0)</f>
        <v>44881.59375</v>
      </c>
      <c r="I378" s="28"/>
      <c r="J378" s="28"/>
      <c r="K378" s="27"/>
    </row>
    <row r="379" spans="1:11" s="6" customFormat="1">
      <c r="A379" s="27">
        <f>A374</f>
        <v>51</v>
      </c>
      <c r="B379" s="32" t="s">
        <v>169</v>
      </c>
      <c r="C379" s="27" t="s">
        <v>18</v>
      </c>
      <c r="D379" s="27">
        <v>2.5</v>
      </c>
      <c r="E379" s="27" t="s">
        <v>40</v>
      </c>
      <c r="F379" s="27" t="s">
        <v>21</v>
      </c>
      <c r="G379" s="29">
        <f>H378</f>
        <v>44881.59375</v>
      </c>
      <c r="H379" s="29">
        <f>G379+TIME(ROUNDDOWN(D379,0),(D379-ROUNDDOWN(D379,0))*60,0)</f>
        <v>44881.697916666664</v>
      </c>
      <c r="I379" s="28"/>
      <c r="J379" s="28"/>
      <c r="K379" s="27" t="s">
        <v>22</v>
      </c>
    </row>
    <row r="380" spans="1:11" s="6" customFormat="1">
      <c r="A380" s="27">
        <f>A379</f>
        <v>51</v>
      </c>
      <c r="B380" s="32" t="s">
        <v>35</v>
      </c>
      <c r="C380" s="27" t="s">
        <v>18</v>
      </c>
      <c r="D380" s="27">
        <v>0.5</v>
      </c>
      <c r="E380" s="27"/>
      <c r="F380" s="27" t="s">
        <v>24</v>
      </c>
      <c r="G380" s="29">
        <f t="shared" ref="G380" si="174">H379</f>
        <v>44881.697916666664</v>
      </c>
      <c r="H380" s="29">
        <f t="shared" ref="H380" si="175">G380+TIME(ROUNDDOWN(D380,0),(D380-ROUNDDOWN(D380,0))*60,0)</f>
        <v>44881.71875</v>
      </c>
      <c r="I380" s="28"/>
      <c r="J380" s="28"/>
      <c r="K380" s="27" t="s">
        <v>22</v>
      </c>
    </row>
    <row r="381" spans="1:11" s="6" customFormat="1">
      <c r="A381" s="24">
        <f>A377+1</f>
        <v>52</v>
      </c>
      <c r="B381" s="45" t="s">
        <v>170</v>
      </c>
      <c r="C381" s="35"/>
      <c r="D381" s="35">
        <v>8.5</v>
      </c>
      <c r="E381" s="35"/>
      <c r="F381" s="35"/>
      <c r="G381" s="20">
        <f>VLOOKUP($A381,[1]Reference!$AT:$AX,5,0)</f>
        <v>44882</v>
      </c>
      <c r="H381" s="20">
        <f>VLOOKUP($A381,[1]Reference!$AT:$AX,5,0)</f>
        <v>44882</v>
      </c>
      <c r="I381" s="35"/>
      <c r="J381" s="36"/>
      <c r="K381" s="37"/>
    </row>
    <row r="382" spans="1:11" s="6" customFormat="1">
      <c r="A382" s="24">
        <f>A381+1</f>
        <v>53</v>
      </c>
      <c r="B382" s="45" t="s">
        <v>171</v>
      </c>
      <c r="C382" s="35"/>
      <c r="D382" s="35">
        <f>SUM(D383:D388)</f>
        <v>8.5</v>
      </c>
      <c r="E382" s="35"/>
      <c r="F382" s="35"/>
      <c r="G382" s="20">
        <f>VLOOKUP($A382,[1]Reference!$AT:$AX,5,0)</f>
        <v>44883</v>
      </c>
      <c r="H382" s="20">
        <f>VLOOKUP($A382,[1]Reference!$AT:$AX,5,0)</f>
        <v>44883</v>
      </c>
      <c r="I382" s="35"/>
      <c r="J382" s="36"/>
      <c r="K382" s="37"/>
    </row>
    <row r="383" spans="1:11" s="6" customFormat="1">
      <c r="A383" s="27">
        <f>A382</f>
        <v>53</v>
      </c>
      <c r="B383" s="31" t="s">
        <v>30</v>
      </c>
      <c r="C383" s="27" t="s">
        <v>18</v>
      </c>
      <c r="D383" s="27">
        <v>0.5</v>
      </c>
      <c r="E383" s="27"/>
      <c r="F383" s="27" t="s">
        <v>24</v>
      </c>
      <c r="G383" s="29">
        <f>G382 + TIME($G$2,$H$2,0)</f>
        <v>44883.364583333336</v>
      </c>
      <c r="H383" s="29">
        <f>G383+TIME(ROUNDDOWN(D383,0),(D383-ROUNDDOWN(D383,0))*60,0)</f>
        <v>44883.385416666672</v>
      </c>
      <c r="I383" s="28"/>
      <c r="J383" s="28"/>
      <c r="K383" s="27" t="s">
        <v>22</v>
      </c>
    </row>
    <row r="384" spans="1:11" s="6" customFormat="1">
      <c r="A384" s="27">
        <f t="shared" ref="A384:A385" si="176">A383</f>
        <v>53</v>
      </c>
      <c r="B384" s="28" t="s">
        <v>31</v>
      </c>
      <c r="C384" s="27" t="s">
        <v>18</v>
      </c>
      <c r="D384" s="27">
        <v>2.2000000000000002</v>
      </c>
      <c r="E384" s="27"/>
      <c r="F384" s="27"/>
      <c r="G384" s="29">
        <f t="shared" ref="G384:G386" si="177">H383</f>
        <v>44883.385416666672</v>
      </c>
      <c r="H384" s="29">
        <f>G384+TIME(ROUNDDOWN(D384,0),(D384-ROUNDDOWN(D384,0))*60,0)</f>
        <v>44883.477083333339</v>
      </c>
      <c r="I384" s="28"/>
      <c r="J384" s="28"/>
      <c r="K384" s="27"/>
    </row>
    <row r="385" spans="1:11" s="6" customFormat="1">
      <c r="A385" s="27">
        <f t="shared" si="176"/>
        <v>53</v>
      </c>
      <c r="B385" s="28" t="s">
        <v>32</v>
      </c>
      <c r="C385" s="27" t="s">
        <v>18</v>
      </c>
      <c r="D385" s="27">
        <v>1.8</v>
      </c>
      <c r="E385" s="27" t="s">
        <v>38</v>
      </c>
      <c r="F385" s="27" t="s">
        <v>24</v>
      </c>
      <c r="G385" s="29">
        <f t="shared" si="177"/>
        <v>44883.477083333339</v>
      </c>
      <c r="H385" s="29">
        <f>G385+TIME(ROUNDDOWN(D385,0),(D385-ROUNDDOWN(D385,0))*60,0)</f>
        <v>44883.552083333336</v>
      </c>
      <c r="I385" s="28"/>
      <c r="J385" s="28"/>
      <c r="K385" s="27" t="s">
        <v>22</v>
      </c>
    </row>
    <row r="386" spans="1:11" s="6" customFormat="1">
      <c r="A386" s="27">
        <f>A383</f>
        <v>53</v>
      </c>
      <c r="B386" s="28" t="s">
        <v>33</v>
      </c>
      <c r="C386" s="27"/>
      <c r="D386" s="27">
        <v>1</v>
      </c>
      <c r="E386" s="27"/>
      <c r="F386" s="27"/>
      <c r="G386" s="29">
        <f t="shared" si="177"/>
        <v>44883.552083333336</v>
      </c>
      <c r="H386" s="29">
        <f>G386+TIME(ROUNDDOWN(D386,0),(D386-ROUNDDOWN(D386,0))*60,0)</f>
        <v>44883.59375</v>
      </c>
      <c r="I386" s="28"/>
      <c r="J386" s="28"/>
      <c r="K386" s="27"/>
    </row>
    <row r="387" spans="1:11" s="6" customFormat="1">
      <c r="A387" s="27">
        <f>A382</f>
        <v>53</v>
      </c>
      <c r="B387" s="32" t="s">
        <v>172</v>
      </c>
      <c r="C387" s="27" t="s">
        <v>18</v>
      </c>
      <c r="D387" s="27">
        <v>2.5</v>
      </c>
      <c r="E387" s="27" t="s">
        <v>40</v>
      </c>
      <c r="F387" s="27" t="s">
        <v>21</v>
      </c>
      <c r="G387" s="29">
        <f>H386</f>
        <v>44883.59375</v>
      </c>
      <c r="H387" s="29">
        <f>G387+TIME(ROUNDDOWN(D387,0),(D387-ROUNDDOWN(D387,0))*60,0)</f>
        <v>44883.697916666664</v>
      </c>
      <c r="I387" s="28"/>
      <c r="J387" s="28"/>
      <c r="K387" s="27" t="s">
        <v>22</v>
      </c>
    </row>
    <row r="388" spans="1:11">
      <c r="A388" s="27">
        <f>A387</f>
        <v>53</v>
      </c>
      <c r="B388" s="32" t="s">
        <v>35</v>
      </c>
      <c r="C388" s="27" t="s">
        <v>18</v>
      </c>
      <c r="D388" s="27">
        <v>0.5</v>
      </c>
      <c r="E388" s="27"/>
      <c r="F388" s="27" t="s">
        <v>24</v>
      </c>
      <c r="G388" s="29">
        <f t="shared" ref="G388" si="178">H387</f>
        <v>44883.697916666664</v>
      </c>
      <c r="H388" s="29">
        <f t="shared" ref="H388" si="179">G388+TIME(ROUNDDOWN(D388,0),(D388-ROUNDDOWN(D388,0))*60,0)</f>
        <v>44883.71875</v>
      </c>
      <c r="I388" s="28"/>
      <c r="J388" s="28"/>
      <c r="K388" s="27" t="s">
        <v>22</v>
      </c>
    </row>
    <row r="389" spans="1:11">
      <c r="A389" s="24">
        <f>A385+1</f>
        <v>54</v>
      </c>
      <c r="B389" s="45" t="s">
        <v>173</v>
      </c>
      <c r="C389" s="35"/>
      <c r="D389" s="35">
        <f>SUM(D390:D395)</f>
        <v>8.5</v>
      </c>
      <c r="E389" s="35"/>
      <c r="F389" s="35"/>
      <c r="G389" s="20">
        <f>VLOOKUP($A389,[1]Reference!$AT:$AX,5,0)</f>
        <v>44886</v>
      </c>
      <c r="H389" s="20">
        <f>VLOOKUP($A389,[1]Reference!$AT:$AX,5,0)</f>
        <v>44886</v>
      </c>
      <c r="I389" s="35"/>
      <c r="J389" s="36"/>
      <c r="K389" s="37"/>
    </row>
    <row r="390" spans="1:11">
      <c r="A390" s="27">
        <f>A389</f>
        <v>54</v>
      </c>
      <c r="B390" s="31" t="s">
        <v>30</v>
      </c>
      <c r="C390" s="27" t="s">
        <v>18</v>
      </c>
      <c r="D390" s="27">
        <v>0.5</v>
      </c>
      <c r="E390" s="27"/>
      <c r="F390" s="27" t="s">
        <v>24</v>
      </c>
      <c r="G390" s="29">
        <f>G389 + TIME($G$2,$H$2,0)</f>
        <v>44886.364583333336</v>
      </c>
      <c r="H390" s="29">
        <f>G390+TIME(ROUNDDOWN(D390,0),(D390-ROUNDDOWN(D390,0))*60,0)</f>
        <v>44886.385416666672</v>
      </c>
      <c r="I390" s="28"/>
      <c r="J390" s="28"/>
      <c r="K390" s="27" t="s">
        <v>22</v>
      </c>
    </row>
    <row r="391" spans="1:11">
      <c r="A391" s="27">
        <f t="shared" ref="A391:A392" si="180">A390</f>
        <v>54</v>
      </c>
      <c r="B391" s="28" t="s">
        <v>31</v>
      </c>
      <c r="C391" s="27" t="s">
        <v>18</v>
      </c>
      <c r="D391" s="27">
        <v>2.2000000000000002</v>
      </c>
      <c r="E391" s="27"/>
      <c r="F391" s="27"/>
      <c r="G391" s="29">
        <f t="shared" ref="G391:G393" si="181">H390</f>
        <v>44886.385416666672</v>
      </c>
      <c r="H391" s="29">
        <f>G391+TIME(ROUNDDOWN(D391,0),(D391-ROUNDDOWN(D391,0))*60,0)</f>
        <v>44886.477083333339</v>
      </c>
      <c r="I391" s="28"/>
      <c r="J391" s="28"/>
      <c r="K391" s="27"/>
    </row>
    <row r="392" spans="1:11">
      <c r="A392" s="27">
        <f t="shared" si="180"/>
        <v>54</v>
      </c>
      <c r="B392" s="28" t="s">
        <v>32</v>
      </c>
      <c r="C392" s="27" t="s">
        <v>18</v>
      </c>
      <c r="D392" s="27">
        <v>1.8</v>
      </c>
      <c r="E392" s="27" t="s">
        <v>38</v>
      </c>
      <c r="F392" s="27" t="s">
        <v>24</v>
      </c>
      <c r="G392" s="29">
        <f t="shared" si="181"/>
        <v>44886.477083333339</v>
      </c>
      <c r="H392" s="29">
        <f>G392+TIME(ROUNDDOWN(D392,0),(D392-ROUNDDOWN(D392,0))*60,0)</f>
        <v>44886.552083333336</v>
      </c>
      <c r="I392" s="28"/>
      <c r="J392" s="28"/>
      <c r="K392" s="27" t="s">
        <v>22</v>
      </c>
    </row>
    <row r="393" spans="1:11">
      <c r="A393" s="27">
        <f>A390</f>
        <v>54</v>
      </c>
      <c r="B393" s="28" t="s">
        <v>33</v>
      </c>
      <c r="C393" s="27"/>
      <c r="D393" s="27">
        <v>1</v>
      </c>
      <c r="E393" s="27"/>
      <c r="F393" s="27"/>
      <c r="G393" s="29">
        <f t="shared" si="181"/>
        <v>44886.552083333336</v>
      </c>
      <c r="H393" s="29">
        <f>G393+TIME(ROUNDDOWN(D393,0),(D393-ROUNDDOWN(D393,0))*60,0)</f>
        <v>44886.59375</v>
      </c>
      <c r="I393" s="28"/>
      <c r="J393" s="28"/>
      <c r="K393" s="27"/>
    </row>
    <row r="394" spans="1:11">
      <c r="A394" s="27">
        <f>A389</f>
        <v>54</v>
      </c>
      <c r="B394" s="32" t="s">
        <v>174</v>
      </c>
      <c r="C394" s="27" t="s">
        <v>18</v>
      </c>
      <c r="D394" s="27">
        <v>2.5</v>
      </c>
      <c r="E394" s="27" t="s">
        <v>40</v>
      </c>
      <c r="F394" s="27" t="s">
        <v>21</v>
      </c>
      <c r="G394" s="29">
        <f>H393</f>
        <v>44886.59375</v>
      </c>
      <c r="H394" s="29">
        <f>G394+TIME(ROUNDDOWN(D394,0),(D394-ROUNDDOWN(D394,0))*60,0)</f>
        <v>44886.697916666664</v>
      </c>
      <c r="I394" s="28"/>
      <c r="J394" s="28"/>
      <c r="K394" s="27" t="s">
        <v>22</v>
      </c>
    </row>
    <row r="395" spans="1:11">
      <c r="A395" s="27">
        <f>A394</f>
        <v>54</v>
      </c>
      <c r="B395" s="32" t="s">
        <v>35</v>
      </c>
      <c r="C395" s="27" t="s">
        <v>18</v>
      </c>
      <c r="D395" s="27">
        <v>0.5</v>
      </c>
      <c r="E395" s="27"/>
      <c r="F395" s="27" t="s">
        <v>24</v>
      </c>
      <c r="G395" s="29">
        <f t="shared" ref="G395" si="182">H394</f>
        <v>44886.697916666664</v>
      </c>
      <c r="H395" s="29">
        <f t="shared" ref="H395" si="183">G395+TIME(ROUNDDOWN(D395,0),(D395-ROUNDDOWN(D395,0))*60,0)</f>
        <v>44886.71875</v>
      </c>
      <c r="I395" s="28"/>
      <c r="J395" s="28"/>
      <c r="K395" s="27" t="s">
        <v>22</v>
      </c>
    </row>
    <row r="396" spans="1:11">
      <c r="A396" s="24">
        <f>A392+1</f>
        <v>55</v>
      </c>
      <c r="B396" s="45" t="s">
        <v>175</v>
      </c>
      <c r="C396" s="35"/>
      <c r="D396" s="35">
        <f>SUM(D397:D402)</f>
        <v>8.5</v>
      </c>
      <c r="E396" s="35"/>
      <c r="F396" s="35"/>
      <c r="G396" s="20">
        <f>VLOOKUP($A396,[1]Reference!$AT:$AX,5,0)</f>
        <v>44887</v>
      </c>
      <c r="H396" s="20">
        <f>VLOOKUP($A396,[1]Reference!$AT:$AX,5,0)</f>
        <v>44887</v>
      </c>
      <c r="I396" s="35"/>
      <c r="J396" s="36"/>
      <c r="K396" s="37"/>
    </row>
    <row r="397" spans="1:11">
      <c r="A397" s="27">
        <f>A396</f>
        <v>55</v>
      </c>
      <c r="B397" s="31" t="s">
        <v>30</v>
      </c>
      <c r="C397" s="27" t="s">
        <v>18</v>
      </c>
      <c r="D397" s="27">
        <v>0.5</v>
      </c>
      <c r="E397" s="27"/>
      <c r="F397" s="27" t="s">
        <v>24</v>
      </c>
      <c r="G397" s="29">
        <f>G396 + TIME($G$2,$H$2,0)</f>
        <v>44887.364583333336</v>
      </c>
      <c r="H397" s="29">
        <f>G397+TIME(ROUNDDOWN(D397,0),(D397-ROUNDDOWN(D397,0))*60,0)</f>
        <v>44887.385416666672</v>
      </c>
      <c r="I397" s="28"/>
      <c r="J397" s="28"/>
      <c r="K397" s="27" t="s">
        <v>22</v>
      </c>
    </row>
    <row r="398" spans="1:11">
      <c r="A398" s="27">
        <f t="shared" ref="A398:A399" si="184">A397</f>
        <v>55</v>
      </c>
      <c r="B398" s="28" t="s">
        <v>31</v>
      </c>
      <c r="C398" s="27" t="s">
        <v>18</v>
      </c>
      <c r="D398" s="27">
        <v>2.2000000000000002</v>
      </c>
      <c r="E398" s="27"/>
      <c r="F398" s="27"/>
      <c r="G398" s="29">
        <f t="shared" ref="G398:G400" si="185">H397</f>
        <v>44887.385416666672</v>
      </c>
      <c r="H398" s="29">
        <f>G398+TIME(ROUNDDOWN(D398,0),(D398-ROUNDDOWN(D398,0))*60,0)</f>
        <v>44887.477083333339</v>
      </c>
      <c r="I398" s="28"/>
      <c r="J398" s="28"/>
      <c r="K398" s="27"/>
    </row>
    <row r="399" spans="1:11">
      <c r="A399" s="27">
        <f t="shared" si="184"/>
        <v>55</v>
      </c>
      <c r="B399" s="28" t="s">
        <v>32</v>
      </c>
      <c r="C399" s="27" t="s">
        <v>18</v>
      </c>
      <c r="D399" s="27">
        <v>1.8</v>
      </c>
      <c r="E399" s="27" t="s">
        <v>38</v>
      </c>
      <c r="F399" s="27" t="s">
        <v>24</v>
      </c>
      <c r="G399" s="29">
        <f t="shared" si="185"/>
        <v>44887.477083333339</v>
      </c>
      <c r="H399" s="29">
        <f>G399+TIME(ROUNDDOWN(D399,0),(D399-ROUNDDOWN(D399,0))*60,0)</f>
        <v>44887.552083333336</v>
      </c>
      <c r="I399" s="28"/>
      <c r="J399" s="28"/>
      <c r="K399" s="27" t="s">
        <v>22</v>
      </c>
    </row>
    <row r="400" spans="1:11">
      <c r="A400" s="27">
        <f>A397</f>
        <v>55</v>
      </c>
      <c r="B400" s="28" t="s">
        <v>33</v>
      </c>
      <c r="C400" s="27"/>
      <c r="D400" s="27">
        <v>1</v>
      </c>
      <c r="E400" s="27"/>
      <c r="F400" s="27"/>
      <c r="G400" s="29">
        <f t="shared" si="185"/>
        <v>44887.552083333336</v>
      </c>
      <c r="H400" s="29">
        <f>G400+TIME(ROUNDDOWN(D400,0),(D400-ROUNDDOWN(D400,0))*60,0)</f>
        <v>44887.59375</v>
      </c>
      <c r="I400" s="28"/>
      <c r="J400" s="28"/>
      <c r="K400" s="27"/>
    </row>
    <row r="401" spans="1:11">
      <c r="A401" s="27">
        <f>A396</f>
        <v>55</v>
      </c>
      <c r="B401" s="32" t="s">
        <v>176</v>
      </c>
      <c r="C401" s="27" t="s">
        <v>18</v>
      </c>
      <c r="D401" s="27">
        <v>2.5</v>
      </c>
      <c r="E401" s="27" t="s">
        <v>40</v>
      </c>
      <c r="F401" s="27" t="s">
        <v>21</v>
      </c>
      <c r="G401" s="29">
        <f>H400</f>
        <v>44887.59375</v>
      </c>
      <c r="H401" s="29">
        <f>G401+TIME(ROUNDDOWN(D401,0),(D401-ROUNDDOWN(D401,0))*60,0)</f>
        <v>44887.697916666664</v>
      </c>
      <c r="I401" s="28"/>
      <c r="J401" s="28"/>
      <c r="K401" s="27" t="s">
        <v>22</v>
      </c>
    </row>
    <row r="402" spans="1:11">
      <c r="A402" s="27">
        <f>A401</f>
        <v>55</v>
      </c>
      <c r="B402" s="32" t="s">
        <v>35</v>
      </c>
      <c r="C402" s="27" t="s">
        <v>18</v>
      </c>
      <c r="D402" s="27">
        <v>0.5</v>
      </c>
      <c r="E402" s="27"/>
      <c r="F402" s="27" t="s">
        <v>24</v>
      </c>
      <c r="G402" s="29">
        <f t="shared" ref="G402" si="186">H401</f>
        <v>44887.697916666664</v>
      </c>
      <c r="H402" s="29">
        <f t="shared" ref="H402" si="187">G402+TIME(ROUNDDOWN(D402,0),(D402-ROUNDDOWN(D402,0))*60,0)</f>
        <v>44887.71875</v>
      </c>
      <c r="I402" s="28"/>
      <c r="J402" s="28"/>
      <c r="K402" s="27" t="s">
        <v>22</v>
      </c>
    </row>
    <row r="403" spans="1:11">
      <c r="A403" s="24">
        <f>A399+1</f>
        <v>56</v>
      </c>
      <c r="B403" s="45" t="s">
        <v>177</v>
      </c>
      <c r="C403" s="35"/>
      <c r="D403" s="35">
        <f>SUM(D404:D409)</f>
        <v>8.5</v>
      </c>
      <c r="E403" s="35"/>
      <c r="F403" s="35"/>
      <c r="G403" s="20">
        <f>VLOOKUP($A403,[1]Reference!$AT:$AX,5,0)</f>
        <v>44888</v>
      </c>
      <c r="H403" s="20">
        <f>VLOOKUP($A403,[1]Reference!$AT:$AX,5,0)</f>
        <v>44888</v>
      </c>
      <c r="I403" s="35"/>
      <c r="J403" s="36"/>
      <c r="K403" s="37"/>
    </row>
    <row r="404" spans="1:11">
      <c r="A404" s="27">
        <f>A403</f>
        <v>56</v>
      </c>
      <c r="B404" s="31" t="s">
        <v>30</v>
      </c>
      <c r="C404" s="27" t="s">
        <v>18</v>
      </c>
      <c r="D404" s="27">
        <v>0.5</v>
      </c>
      <c r="E404" s="27"/>
      <c r="F404" s="27" t="s">
        <v>24</v>
      </c>
      <c r="G404" s="29">
        <f>G403 + TIME($G$2,$H$2,0)</f>
        <v>44888.364583333336</v>
      </c>
      <c r="H404" s="29">
        <f>G404+TIME(ROUNDDOWN(D404,0),(D404-ROUNDDOWN(D404,0))*60,0)</f>
        <v>44888.385416666672</v>
      </c>
      <c r="I404" s="28"/>
      <c r="J404" s="28"/>
      <c r="K404" s="27" t="s">
        <v>22</v>
      </c>
    </row>
    <row r="405" spans="1:11">
      <c r="A405" s="27">
        <f t="shared" ref="A405:A406" si="188">A404</f>
        <v>56</v>
      </c>
      <c r="B405" s="28" t="s">
        <v>31</v>
      </c>
      <c r="C405" s="27" t="s">
        <v>18</v>
      </c>
      <c r="D405" s="27">
        <v>2.2000000000000002</v>
      </c>
      <c r="E405" s="27"/>
      <c r="F405" s="27"/>
      <c r="G405" s="29">
        <f t="shared" ref="G405:G407" si="189">H404</f>
        <v>44888.385416666672</v>
      </c>
      <c r="H405" s="29">
        <f>G405+TIME(ROUNDDOWN(D405,0),(D405-ROUNDDOWN(D405,0))*60,0)</f>
        <v>44888.477083333339</v>
      </c>
      <c r="I405" s="28"/>
      <c r="J405" s="28"/>
      <c r="K405" s="27"/>
    </row>
    <row r="406" spans="1:11">
      <c r="A406" s="27">
        <f t="shared" si="188"/>
        <v>56</v>
      </c>
      <c r="B406" s="28" t="s">
        <v>32</v>
      </c>
      <c r="C406" s="27" t="s">
        <v>18</v>
      </c>
      <c r="D406" s="27">
        <v>1.8</v>
      </c>
      <c r="E406" s="27" t="s">
        <v>38</v>
      </c>
      <c r="F406" s="27" t="s">
        <v>24</v>
      </c>
      <c r="G406" s="29">
        <f t="shared" si="189"/>
        <v>44888.477083333339</v>
      </c>
      <c r="H406" s="29">
        <f>G406+TIME(ROUNDDOWN(D406,0),(D406-ROUNDDOWN(D406,0))*60,0)</f>
        <v>44888.552083333336</v>
      </c>
      <c r="I406" s="28"/>
      <c r="J406" s="28"/>
      <c r="K406" s="27" t="s">
        <v>22</v>
      </c>
    </row>
    <row r="407" spans="1:11">
      <c r="A407" s="27">
        <f>A404</f>
        <v>56</v>
      </c>
      <c r="B407" s="28" t="s">
        <v>33</v>
      </c>
      <c r="C407" s="27"/>
      <c r="D407" s="27">
        <v>1</v>
      </c>
      <c r="E407" s="27"/>
      <c r="F407" s="27"/>
      <c r="G407" s="29">
        <f t="shared" si="189"/>
        <v>44888.552083333336</v>
      </c>
      <c r="H407" s="29">
        <f>G407+TIME(ROUNDDOWN(D407,0),(D407-ROUNDDOWN(D407,0))*60,0)</f>
        <v>44888.59375</v>
      </c>
      <c r="I407" s="28"/>
      <c r="J407" s="28"/>
      <c r="K407" s="27"/>
    </row>
    <row r="408" spans="1:11">
      <c r="A408" s="27">
        <f>A403</f>
        <v>56</v>
      </c>
      <c r="B408" s="32" t="s">
        <v>178</v>
      </c>
      <c r="C408" s="27" t="s">
        <v>18</v>
      </c>
      <c r="D408" s="27">
        <v>2.5</v>
      </c>
      <c r="E408" s="27" t="s">
        <v>40</v>
      </c>
      <c r="F408" s="27" t="s">
        <v>21</v>
      </c>
      <c r="G408" s="29">
        <f>H407</f>
        <v>44888.59375</v>
      </c>
      <c r="H408" s="29">
        <f>G408+TIME(ROUNDDOWN(D408,0),(D408-ROUNDDOWN(D408,0))*60,0)</f>
        <v>44888.697916666664</v>
      </c>
      <c r="I408" s="28"/>
      <c r="J408" s="28"/>
      <c r="K408" s="27" t="s">
        <v>22</v>
      </c>
    </row>
    <row r="409" spans="1:11">
      <c r="A409" s="27">
        <f>A408</f>
        <v>56</v>
      </c>
      <c r="B409" s="32" t="s">
        <v>35</v>
      </c>
      <c r="C409" s="27" t="s">
        <v>18</v>
      </c>
      <c r="D409" s="27">
        <v>0.5</v>
      </c>
      <c r="E409" s="27"/>
      <c r="F409" s="27" t="s">
        <v>24</v>
      </c>
      <c r="G409" s="29">
        <f t="shared" ref="G409" si="190">H408</f>
        <v>44888.697916666664</v>
      </c>
      <c r="H409" s="29">
        <f t="shared" ref="H409" si="191">G409+TIME(ROUNDDOWN(D409,0),(D409-ROUNDDOWN(D409,0))*60,0)</f>
        <v>44888.71875</v>
      </c>
      <c r="I409" s="28"/>
      <c r="J409" s="28"/>
      <c r="K409" s="27" t="s">
        <v>22</v>
      </c>
    </row>
    <row r="410" spans="1:11">
      <c r="A410" s="24">
        <f>A406+1</f>
        <v>57</v>
      </c>
      <c r="B410" s="45" t="s">
        <v>179</v>
      </c>
      <c r="C410" s="35"/>
      <c r="D410" s="35">
        <f>SUM(D411:D416)</f>
        <v>8.5</v>
      </c>
      <c r="E410" s="35"/>
      <c r="F410" s="35"/>
      <c r="G410" s="20">
        <f>VLOOKUP($A410,[1]Reference!$AT:$AX,5,0)</f>
        <v>44889</v>
      </c>
      <c r="H410" s="20">
        <f>VLOOKUP($A410,[1]Reference!$AT:$AX,5,0)</f>
        <v>44889</v>
      </c>
      <c r="I410" s="35"/>
      <c r="J410" s="36"/>
      <c r="K410" s="37"/>
    </row>
    <row r="411" spans="1:11">
      <c r="A411" s="27">
        <f>A410</f>
        <v>57</v>
      </c>
      <c r="B411" s="31" t="s">
        <v>30</v>
      </c>
      <c r="C411" s="27" t="s">
        <v>18</v>
      </c>
      <c r="D411" s="27">
        <v>0.5</v>
      </c>
      <c r="E411" s="27"/>
      <c r="F411" s="27" t="s">
        <v>24</v>
      </c>
      <c r="G411" s="29">
        <f>G410 + TIME($G$2,$H$2,0)</f>
        <v>44889.364583333336</v>
      </c>
      <c r="H411" s="29">
        <f>G411+TIME(ROUNDDOWN(D411,0),(D411-ROUNDDOWN(D411,0))*60,0)</f>
        <v>44889.385416666672</v>
      </c>
      <c r="I411" s="28"/>
      <c r="J411" s="28"/>
      <c r="K411" s="27" t="s">
        <v>22</v>
      </c>
    </row>
    <row r="412" spans="1:11">
      <c r="A412" s="27">
        <f t="shared" ref="A412:A413" si="192">A411</f>
        <v>57</v>
      </c>
      <c r="B412" s="28" t="s">
        <v>31</v>
      </c>
      <c r="C412" s="27" t="s">
        <v>18</v>
      </c>
      <c r="D412" s="27">
        <v>2.2000000000000002</v>
      </c>
      <c r="E412" s="27"/>
      <c r="F412" s="27"/>
      <c r="G412" s="29">
        <f t="shared" ref="G412:G414" si="193">H411</f>
        <v>44889.385416666672</v>
      </c>
      <c r="H412" s="29">
        <f>G412+TIME(ROUNDDOWN(D412,0),(D412-ROUNDDOWN(D412,0))*60,0)</f>
        <v>44889.477083333339</v>
      </c>
      <c r="I412" s="28"/>
      <c r="J412" s="28"/>
      <c r="K412" s="27"/>
    </row>
    <row r="413" spans="1:11">
      <c r="A413" s="27">
        <f t="shared" si="192"/>
        <v>57</v>
      </c>
      <c r="B413" s="28" t="s">
        <v>32</v>
      </c>
      <c r="C413" s="27" t="s">
        <v>18</v>
      </c>
      <c r="D413" s="27">
        <v>1.8</v>
      </c>
      <c r="E413" s="27" t="s">
        <v>38</v>
      </c>
      <c r="F413" s="27" t="s">
        <v>24</v>
      </c>
      <c r="G413" s="29">
        <f t="shared" si="193"/>
        <v>44889.477083333339</v>
      </c>
      <c r="H413" s="29">
        <f>G413+TIME(ROUNDDOWN(D413,0),(D413-ROUNDDOWN(D413,0))*60,0)</f>
        <v>44889.552083333336</v>
      </c>
      <c r="I413" s="28"/>
      <c r="J413" s="28"/>
      <c r="K413" s="27" t="s">
        <v>22</v>
      </c>
    </row>
    <row r="414" spans="1:11">
      <c r="A414" s="27">
        <f>A411</f>
        <v>57</v>
      </c>
      <c r="B414" s="28" t="s">
        <v>33</v>
      </c>
      <c r="C414" s="27"/>
      <c r="D414" s="27">
        <v>1</v>
      </c>
      <c r="E414" s="27"/>
      <c r="F414" s="27"/>
      <c r="G414" s="29">
        <f t="shared" si="193"/>
        <v>44889.552083333336</v>
      </c>
      <c r="H414" s="29">
        <f>G414+TIME(ROUNDDOWN(D414,0),(D414-ROUNDDOWN(D414,0))*60,0)</f>
        <v>44889.59375</v>
      </c>
      <c r="I414" s="28"/>
      <c r="J414" s="28"/>
      <c r="K414" s="27"/>
    </row>
    <row r="415" spans="1:11">
      <c r="A415" s="27">
        <f>A410</f>
        <v>57</v>
      </c>
      <c r="B415" s="32" t="s">
        <v>180</v>
      </c>
      <c r="C415" s="27" t="s">
        <v>18</v>
      </c>
      <c r="D415" s="27">
        <v>2.5</v>
      </c>
      <c r="E415" s="27" t="s">
        <v>40</v>
      </c>
      <c r="F415" s="27" t="s">
        <v>21</v>
      </c>
      <c r="G415" s="29">
        <f>H414</f>
        <v>44889.59375</v>
      </c>
      <c r="H415" s="29">
        <f>G415+TIME(ROUNDDOWN(D415,0),(D415-ROUNDDOWN(D415,0))*60,0)</f>
        <v>44889.697916666664</v>
      </c>
      <c r="I415" s="28"/>
      <c r="J415" s="28"/>
      <c r="K415" s="27" t="s">
        <v>22</v>
      </c>
    </row>
    <row r="416" spans="1:11">
      <c r="A416" s="27">
        <f>A415</f>
        <v>57</v>
      </c>
      <c r="B416" s="32" t="s">
        <v>35</v>
      </c>
      <c r="C416" s="27" t="s">
        <v>18</v>
      </c>
      <c r="D416" s="27">
        <v>0.5</v>
      </c>
      <c r="E416" s="27"/>
      <c r="F416" s="27" t="s">
        <v>24</v>
      </c>
      <c r="G416" s="29">
        <f t="shared" ref="G416" si="194">H415</f>
        <v>44889.697916666664</v>
      </c>
      <c r="H416" s="29">
        <f t="shared" ref="H416" si="195">G416+TIME(ROUNDDOWN(D416,0),(D416-ROUNDDOWN(D416,0))*60,0)</f>
        <v>44889.71875</v>
      </c>
      <c r="I416" s="28"/>
      <c r="J416" s="28"/>
      <c r="K416" s="27" t="s">
        <v>22</v>
      </c>
    </row>
    <row r="417" spans="1:11">
      <c r="A417" s="24">
        <f>A413+1</f>
        <v>58</v>
      </c>
      <c r="B417" s="45" t="s">
        <v>181</v>
      </c>
      <c r="C417" s="35"/>
      <c r="D417" s="35">
        <f>SUM(D418:D423)</f>
        <v>8.5</v>
      </c>
      <c r="E417" s="35"/>
      <c r="F417" s="35"/>
      <c r="G417" s="20">
        <f>VLOOKUP($A417,[1]Reference!$AT:$AX,5,0)</f>
        <v>44890</v>
      </c>
      <c r="H417" s="20">
        <f>VLOOKUP($A417,[1]Reference!$AT:$AX,5,0)</f>
        <v>44890</v>
      </c>
      <c r="I417" s="35"/>
      <c r="J417" s="36"/>
      <c r="K417" s="37"/>
    </row>
    <row r="418" spans="1:11">
      <c r="A418" s="27">
        <f>A417</f>
        <v>58</v>
      </c>
      <c r="B418" s="31" t="s">
        <v>30</v>
      </c>
      <c r="C418" s="27" t="s">
        <v>18</v>
      </c>
      <c r="D418" s="27">
        <v>0.5</v>
      </c>
      <c r="E418" s="27"/>
      <c r="F418" s="27" t="s">
        <v>24</v>
      </c>
      <c r="G418" s="29">
        <f>G417 + TIME($G$2,$H$2,0)</f>
        <v>44890.364583333336</v>
      </c>
      <c r="H418" s="29">
        <f>G418+TIME(ROUNDDOWN(D418,0),(D418-ROUNDDOWN(D418,0))*60,0)</f>
        <v>44890.385416666672</v>
      </c>
      <c r="I418" s="28"/>
      <c r="J418" s="28"/>
      <c r="K418" s="27" t="s">
        <v>22</v>
      </c>
    </row>
    <row r="419" spans="1:11">
      <c r="A419" s="27">
        <f t="shared" ref="A419:A420" si="196">A418</f>
        <v>58</v>
      </c>
      <c r="B419" s="28" t="s">
        <v>31</v>
      </c>
      <c r="C419" s="27" t="s">
        <v>18</v>
      </c>
      <c r="D419" s="27">
        <v>2.2000000000000002</v>
      </c>
      <c r="E419" s="27"/>
      <c r="F419" s="27"/>
      <c r="G419" s="29">
        <f t="shared" ref="G419:G421" si="197">H418</f>
        <v>44890.385416666672</v>
      </c>
      <c r="H419" s="29">
        <f>G419+TIME(ROUNDDOWN(D419,0),(D419-ROUNDDOWN(D419,0))*60,0)</f>
        <v>44890.477083333339</v>
      </c>
      <c r="I419" s="28"/>
      <c r="J419" s="28"/>
      <c r="K419" s="27"/>
    </row>
    <row r="420" spans="1:11">
      <c r="A420" s="27">
        <f t="shared" si="196"/>
        <v>58</v>
      </c>
      <c r="B420" s="28" t="s">
        <v>32</v>
      </c>
      <c r="C420" s="27" t="s">
        <v>18</v>
      </c>
      <c r="D420" s="27">
        <v>1.8</v>
      </c>
      <c r="E420" s="27" t="s">
        <v>38</v>
      </c>
      <c r="F420" s="27" t="s">
        <v>24</v>
      </c>
      <c r="G420" s="29">
        <f t="shared" si="197"/>
        <v>44890.477083333339</v>
      </c>
      <c r="H420" s="29">
        <f>G420+TIME(ROUNDDOWN(D420,0),(D420-ROUNDDOWN(D420,0))*60,0)</f>
        <v>44890.552083333336</v>
      </c>
      <c r="I420" s="28"/>
      <c r="J420" s="28"/>
      <c r="K420" s="27" t="s">
        <v>22</v>
      </c>
    </row>
    <row r="421" spans="1:11">
      <c r="A421" s="27">
        <f>A418</f>
        <v>58</v>
      </c>
      <c r="B421" s="28" t="s">
        <v>33</v>
      </c>
      <c r="C421" s="27"/>
      <c r="D421" s="27">
        <v>1</v>
      </c>
      <c r="E421" s="27"/>
      <c r="F421" s="27"/>
      <c r="G421" s="29">
        <f t="shared" si="197"/>
        <v>44890.552083333336</v>
      </c>
      <c r="H421" s="29">
        <f>G421+TIME(ROUNDDOWN(D421,0),(D421-ROUNDDOWN(D421,0))*60,0)</f>
        <v>44890.59375</v>
      </c>
      <c r="I421" s="28"/>
      <c r="J421" s="28"/>
      <c r="K421" s="27"/>
    </row>
    <row r="422" spans="1:11">
      <c r="A422" s="27">
        <f>A417</f>
        <v>58</v>
      </c>
      <c r="B422" s="32" t="s">
        <v>182</v>
      </c>
      <c r="C422" s="27" t="s">
        <v>18</v>
      </c>
      <c r="D422" s="27">
        <v>2.5</v>
      </c>
      <c r="E422" s="27" t="s">
        <v>40</v>
      </c>
      <c r="F422" s="27" t="s">
        <v>21</v>
      </c>
      <c r="G422" s="29">
        <f>H421</f>
        <v>44890.59375</v>
      </c>
      <c r="H422" s="29">
        <f>G422+TIME(ROUNDDOWN(D422,0),(D422-ROUNDDOWN(D422,0))*60,0)</f>
        <v>44890.697916666664</v>
      </c>
      <c r="I422" s="28"/>
      <c r="J422" s="28"/>
      <c r="K422" s="27" t="s">
        <v>22</v>
      </c>
    </row>
    <row r="423" spans="1:11">
      <c r="A423" s="27">
        <f>A422</f>
        <v>58</v>
      </c>
      <c r="B423" s="32" t="s">
        <v>35</v>
      </c>
      <c r="C423" s="27" t="s">
        <v>18</v>
      </c>
      <c r="D423" s="27">
        <v>0.5</v>
      </c>
      <c r="E423" s="27"/>
      <c r="F423" s="27" t="s">
        <v>24</v>
      </c>
      <c r="G423" s="29">
        <f t="shared" ref="G423" si="198">H422</f>
        <v>44890.697916666664</v>
      </c>
      <c r="H423" s="29">
        <f t="shared" ref="H423" si="199">G423+TIME(ROUNDDOWN(D423,0),(D423-ROUNDDOWN(D423,0))*60,0)</f>
        <v>44890.71875</v>
      </c>
      <c r="I423" s="28"/>
      <c r="J423" s="28"/>
      <c r="K423" s="27" t="s">
        <v>22</v>
      </c>
    </row>
    <row r="424" spans="1:11">
      <c r="A424" s="24">
        <f>A420+1</f>
        <v>59</v>
      </c>
      <c r="B424" s="45" t="s">
        <v>183</v>
      </c>
      <c r="C424" s="35"/>
      <c r="D424" s="35">
        <v>8.5</v>
      </c>
      <c r="E424" s="35"/>
      <c r="F424" s="35"/>
      <c r="G424" s="20">
        <f>VLOOKUP($A424,[1]Reference!$AT:$AX,5,0)</f>
        <v>44893</v>
      </c>
      <c r="H424" s="20">
        <f>VLOOKUP($A424,[1]Reference!$AT:$AX,5,0)</f>
        <v>44893</v>
      </c>
      <c r="I424" s="35"/>
      <c r="J424" s="36"/>
      <c r="K424" s="37"/>
    </row>
    <row r="425" spans="1:11">
      <c r="A425" s="24">
        <f>A424+1</f>
        <v>60</v>
      </c>
      <c r="B425" s="45" t="s">
        <v>184</v>
      </c>
      <c r="C425" s="35"/>
      <c r="D425" s="35">
        <v>8.5</v>
      </c>
      <c r="E425" s="35"/>
      <c r="F425" s="35"/>
      <c r="G425" s="20">
        <f>VLOOKUP($A425,[1]Reference!$AT:$AX,5,0)</f>
        <v>44894</v>
      </c>
      <c r="H425" s="20">
        <f>G425</f>
        <v>44894</v>
      </c>
      <c r="I425" s="35"/>
      <c r="J425" s="36"/>
      <c r="K425" s="37"/>
    </row>
    <row r="426" spans="1:11">
      <c r="A426" s="55">
        <f>A425+1</f>
        <v>61</v>
      </c>
      <c r="B426" s="56" t="s">
        <v>185</v>
      </c>
      <c r="C426" s="57"/>
      <c r="D426" s="57">
        <v>8.5</v>
      </c>
      <c r="E426" s="57"/>
      <c r="F426" s="57"/>
      <c r="G426" s="58">
        <f>VLOOKUP($A426,[1]Reference!$AT:$AX,5,0)</f>
        <v>44895</v>
      </c>
      <c r="H426" s="58">
        <f>G426</f>
        <v>44895</v>
      </c>
      <c r="I426" s="57"/>
      <c r="J426" s="59"/>
      <c r="K426" s="60"/>
    </row>
    <row r="427" spans="1:11">
      <c r="A427" s="55">
        <f>A426+1</f>
        <v>62</v>
      </c>
      <c r="B427" s="56" t="s">
        <v>186</v>
      </c>
      <c r="C427" s="57"/>
      <c r="D427" s="57">
        <v>8.5</v>
      </c>
      <c r="E427" s="57"/>
      <c r="F427" s="57"/>
      <c r="G427" s="58">
        <f>VLOOKUP($A427,[1]Reference!$AT:$AX,5,0)</f>
        <v>44896</v>
      </c>
      <c r="H427" s="58">
        <f>G427</f>
        <v>44896</v>
      </c>
      <c r="I427" s="57"/>
      <c r="J427" s="59"/>
      <c r="K427" s="60"/>
    </row>
    <row r="428" spans="1:11">
      <c r="A428" s="61">
        <f>A427+1</f>
        <v>63</v>
      </c>
      <c r="B428" s="62" t="s">
        <v>187</v>
      </c>
      <c r="C428" s="63"/>
      <c r="D428" s="63"/>
      <c r="E428" s="63"/>
      <c r="F428" s="63"/>
      <c r="G428" s="64">
        <f>VLOOKUP($A428,[1]Reference!$AT:$AX,5,0)</f>
        <v>44897</v>
      </c>
      <c r="H428" s="64">
        <f>G428</f>
        <v>44897</v>
      </c>
      <c r="I428" s="63"/>
      <c r="J428" s="63"/>
      <c r="K428" s="65"/>
    </row>
    <row r="432" spans="1:1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</row>
    <row r="433" spans="1:1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</row>
    <row r="434" spans="1:1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</row>
    <row r="435" spans="1:1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</row>
    <row r="436" spans="1:1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</row>
    <row r="437" spans="1:1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</row>
    <row r="438" spans="1:1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</row>
    <row r="439" spans="1:1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</row>
    <row r="440" spans="1:1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</row>
    <row r="441" spans="1:1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</row>
    <row r="442" spans="1:1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</row>
    <row r="443" spans="1:1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</row>
    <row r="444" spans="1:1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</row>
    <row r="445" spans="1:1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</row>
    <row r="446" spans="1:1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</row>
    <row r="447" spans="1:1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</row>
    <row r="448" spans="1:1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</row>
    <row r="449" spans="1:1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</row>
    <row r="450" spans="1:1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</row>
    <row r="451" spans="1:1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</row>
    <row r="452" spans="1:1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</row>
    <row r="453" spans="1:1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</row>
    <row r="454" spans="1:1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</row>
    <row r="455" spans="1:1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</row>
    <row r="456" spans="1:1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</row>
    <row r="457" spans="1:1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</row>
    <row r="458" spans="1:1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</row>
    <row r="459" spans="1:1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</row>
    <row r="460" spans="1:1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</row>
    <row r="461" spans="1:1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</row>
    <row r="462" spans="1:1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</row>
    <row r="463" spans="1:1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</row>
    <row r="464" spans="1:1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</row>
    <row r="465" spans="1:1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</row>
    <row r="466" spans="1:1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</row>
    <row r="467" spans="1:1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</row>
    <row r="468" spans="1:1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</row>
    <row r="469" spans="1:1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</row>
    <row r="470" spans="1:1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</row>
    <row r="471" spans="1:1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</row>
    <row r="472" spans="1:1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</row>
    <row r="473" spans="1:1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</row>
    <row r="474" spans="1:1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</row>
    <row r="475" spans="1:1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</row>
    <row r="476" spans="1:1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</row>
    <row r="477" spans="1:1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</row>
    <row r="478" spans="1:1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</row>
    <row r="479" spans="1:1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</row>
    <row r="480" spans="1:1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</row>
    <row r="481" spans="1:1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</row>
    <row r="482" spans="1:1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</row>
    <row r="483" spans="1:1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</row>
    <row r="484" spans="1:1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</row>
    <row r="485" spans="1:1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</row>
    <row r="486" spans="1:1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</row>
    <row r="487" spans="1:1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</row>
    <row r="488" spans="1:1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</row>
    <row r="489" spans="1:1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</row>
    <row r="490" spans="1:1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</row>
    <row r="491" spans="1:1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</row>
    <row r="492" spans="1:1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</row>
    <row r="493" spans="1:1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</row>
    <row r="494" spans="1:1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</row>
    <row r="495" spans="1:1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</row>
    <row r="496" spans="1:1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</row>
    <row r="497" spans="1:1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</row>
    <row r="498" spans="1:1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</row>
    <row r="499" spans="1:1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</row>
    <row r="500" spans="1:1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</row>
    <row r="501" spans="1:1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</row>
    <row r="502" spans="1:1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</row>
    <row r="503" spans="1:1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</row>
    <row r="504" spans="1:1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</row>
    <row r="505" spans="1:1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</row>
    <row r="506" spans="1:1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</row>
    <row r="507" spans="1:1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</row>
    <row r="508" spans="1:1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</row>
    <row r="509" spans="1:1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</row>
    <row r="510" spans="1:1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</row>
    <row r="511" spans="1: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</row>
    <row r="512" spans="1:1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</row>
    <row r="513" spans="1:1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</row>
    <row r="514" spans="1:1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</row>
    <row r="515" spans="1:1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</row>
    <row r="516" spans="1:1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</row>
    <row r="517" spans="1:1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</row>
    <row r="518" spans="1:1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</row>
    <row r="519" spans="1:1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</row>
    <row r="520" spans="1:1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</row>
    <row r="521" spans="1:1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</row>
    <row r="522" spans="1:1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</row>
    <row r="523" spans="1:1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</row>
    <row r="524" spans="1:1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</row>
    <row r="525" spans="1:1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</row>
    <row r="526" spans="1:1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</row>
    <row r="527" spans="1:1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</row>
    <row r="529" spans="1:1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</row>
    <row r="530" spans="1:1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</row>
    <row r="531" spans="1:1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</row>
    <row r="532" spans="1:1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</row>
    <row r="533" spans="1:1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</row>
    <row r="534" spans="1:1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</row>
    <row r="535" spans="1:11">
      <c r="A535" s="7"/>
      <c r="B535" s="9"/>
      <c r="C535" s="9"/>
      <c r="D535" s="9"/>
      <c r="E535" s="9"/>
      <c r="F535" s="9"/>
      <c r="G535" s="9"/>
      <c r="H535" s="9"/>
      <c r="I535" s="9"/>
      <c r="J535" s="6"/>
      <c r="K535" s="12"/>
    </row>
    <row r="536" spans="1:11">
      <c r="A536" s="7"/>
      <c r="B536" s="9"/>
      <c r="C536" s="9"/>
      <c r="D536" s="9"/>
      <c r="E536" s="9"/>
      <c r="F536" s="9"/>
      <c r="G536" s="9"/>
      <c r="H536" s="9"/>
      <c r="I536" s="9"/>
      <c r="J536" s="6"/>
      <c r="K536" s="12"/>
    </row>
    <row r="537" spans="1:11">
      <c r="A537" s="7"/>
      <c r="B537" s="9"/>
      <c r="C537" s="9"/>
      <c r="D537" s="9"/>
      <c r="E537" s="9"/>
      <c r="F537" s="9"/>
      <c r="G537" s="9"/>
      <c r="H537" s="9"/>
      <c r="I537" s="9"/>
      <c r="J537" s="6"/>
      <c r="K537" s="12"/>
    </row>
    <row r="538" spans="1:11">
      <c r="A538" s="7"/>
      <c r="B538" s="9"/>
      <c r="C538" s="9"/>
      <c r="D538" s="9"/>
      <c r="E538" s="9"/>
      <c r="F538" s="9"/>
      <c r="G538" s="9"/>
      <c r="H538" s="9"/>
      <c r="I538" s="9"/>
      <c r="J538" s="6"/>
      <c r="K538" s="12"/>
    </row>
    <row r="539" spans="1:11">
      <c r="A539" s="7"/>
      <c r="B539" s="9"/>
      <c r="C539" s="9"/>
      <c r="D539" s="9"/>
      <c r="E539" s="9"/>
      <c r="F539" s="9"/>
      <c r="G539" s="9"/>
      <c r="H539" s="9"/>
      <c r="I539" s="9"/>
      <c r="J539" s="6"/>
      <c r="K539" s="12"/>
    </row>
    <row r="540" spans="1:11">
      <c r="A540" s="7"/>
      <c r="B540" s="9"/>
      <c r="C540" s="9"/>
      <c r="D540" s="9"/>
      <c r="E540" s="9"/>
      <c r="F540" s="9"/>
      <c r="G540" s="9"/>
      <c r="H540" s="9"/>
      <c r="I540" s="9"/>
      <c r="J540" s="6"/>
      <c r="K540" s="12"/>
    </row>
    <row r="541" spans="1:11">
      <c r="A541" s="7"/>
      <c r="B541" s="9"/>
      <c r="C541" s="9"/>
      <c r="D541" s="9"/>
      <c r="E541" s="9"/>
      <c r="F541" s="9"/>
      <c r="G541" s="9"/>
      <c r="H541" s="9"/>
      <c r="I541" s="9"/>
      <c r="J541" s="6"/>
      <c r="K541" s="12"/>
    </row>
    <row r="542" spans="1:11">
      <c r="A542" s="7"/>
      <c r="B542" s="9"/>
      <c r="C542" s="9"/>
      <c r="D542" s="9"/>
      <c r="E542" s="9"/>
      <c r="F542" s="9"/>
      <c r="G542" s="9"/>
      <c r="H542" s="9"/>
      <c r="I542" s="9"/>
      <c r="J542" s="6"/>
      <c r="K542" s="12"/>
    </row>
    <row r="543" spans="1:11">
      <c r="A543" s="7"/>
      <c r="B543" s="9"/>
      <c r="C543" s="9"/>
      <c r="D543" s="9"/>
      <c r="E543" s="9"/>
      <c r="F543" s="9"/>
      <c r="G543" s="9"/>
      <c r="H543" s="9"/>
      <c r="I543" s="9"/>
      <c r="J543" s="6"/>
      <c r="K543" s="12"/>
    </row>
    <row r="544" spans="1:11">
      <c r="A544" s="7"/>
      <c r="B544" s="9"/>
      <c r="C544" s="9"/>
      <c r="D544" s="9"/>
      <c r="E544" s="9"/>
      <c r="F544" s="9"/>
      <c r="G544" s="9"/>
      <c r="H544" s="9"/>
      <c r="I544" s="9"/>
      <c r="J544" s="6"/>
      <c r="K544" s="12"/>
    </row>
    <row r="545" spans="1:11">
      <c r="A545" s="7"/>
      <c r="B545" s="9"/>
      <c r="C545" s="9"/>
      <c r="D545" s="9"/>
      <c r="E545" s="9"/>
      <c r="F545" s="9"/>
      <c r="G545" s="9"/>
      <c r="H545" s="9"/>
      <c r="I545" s="9"/>
      <c r="J545" s="6"/>
      <c r="K545" s="12"/>
    </row>
    <row r="546" spans="1:11">
      <c r="A546" s="7"/>
      <c r="B546" s="9"/>
      <c r="C546" s="9"/>
      <c r="D546" s="9"/>
      <c r="E546" s="9"/>
      <c r="F546" s="9"/>
      <c r="G546" s="9"/>
      <c r="H546" s="9"/>
      <c r="I546" s="9"/>
      <c r="J546" s="6"/>
      <c r="K546" s="12"/>
    </row>
    <row r="547" spans="1:11">
      <c r="A547" s="7"/>
      <c r="B547" s="9"/>
      <c r="C547" s="9"/>
      <c r="D547" s="9"/>
      <c r="E547" s="9"/>
      <c r="F547" s="9"/>
      <c r="G547" s="9"/>
      <c r="H547" s="9"/>
      <c r="I547" s="9"/>
      <c r="J547" s="6"/>
      <c r="K547" s="12"/>
    </row>
    <row r="548" spans="1:11">
      <c r="A548" s="7"/>
      <c r="B548" s="9"/>
      <c r="C548" s="9"/>
      <c r="D548" s="9"/>
      <c r="E548" s="9"/>
      <c r="F548" s="9"/>
      <c r="G548" s="9"/>
      <c r="H548" s="9"/>
      <c r="I548" s="9"/>
      <c r="J548" s="6"/>
      <c r="K548" s="12"/>
    </row>
    <row r="549" spans="1:11">
      <c r="A549" s="7"/>
      <c r="B549" s="9"/>
      <c r="C549" s="9"/>
      <c r="D549" s="9"/>
      <c r="E549" s="9"/>
      <c r="F549" s="9"/>
      <c r="G549" s="9"/>
      <c r="H549" s="9"/>
      <c r="I549" s="9"/>
      <c r="J549" s="6"/>
      <c r="K549" s="12"/>
    </row>
    <row r="550" spans="1:11">
      <c r="A550" s="7"/>
      <c r="B550" s="9"/>
      <c r="C550" s="9"/>
      <c r="D550" s="9"/>
      <c r="E550" s="9"/>
      <c r="F550" s="9"/>
      <c r="G550" s="9"/>
      <c r="H550" s="9"/>
      <c r="I550" s="9"/>
      <c r="J550" s="6"/>
      <c r="K550" s="12"/>
    </row>
    <row r="551" spans="1:11">
      <c r="A551" s="7"/>
      <c r="B551" s="9"/>
      <c r="C551" s="9"/>
      <c r="D551" s="9"/>
      <c r="E551" s="9"/>
      <c r="F551" s="9"/>
      <c r="G551" s="9"/>
      <c r="H551" s="9"/>
      <c r="I551" s="9"/>
      <c r="J551" s="6"/>
      <c r="K551" s="12"/>
    </row>
    <row r="552" spans="1:11">
      <c r="A552" s="7"/>
      <c r="B552" s="9"/>
      <c r="C552" s="9"/>
      <c r="D552" s="9"/>
      <c r="E552" s="9"/>
      <c r="F552" s="9"/>
      <c r="G552" s="9"/>
      <c r="H552" s="9"/>
      <c r="I552" s="9"/>
      <c r="J552" s="6"/>
      <c r="K552" s="12"/>
    </row>
    <row r="553" spans="1:11">
      <c r="A553" s="7"/>
      <c r="B553" s="9"/>
      <c r="C553" s="9"/>
      <c r="D553" s="9"/>
      <c r="E553" s="9"/>
      <c r="F553" s="9"/>
      <c r="G553" s="9"/>
      <c r="H553" s="9"/>
      <c r="I553" s="9"/>
      <c r="J553" s="6"/>
      <c r="K553" s="12"/>
    </row>
    <row r="554" spans="1:11">
      <c r="A554" s="7"/>
      <c r="B554" s="9"/>
      <c r="C554" s="9"/>
      <c r="D554" s="9"/>
      <c r="E554" s="9"/>
      <c r="F554" s="9"/>
      <c r="G554" s="9"/>
      <c r="H554" s="9"/>
      <c r="I554" s="9"/>
      <c r="J554" s="6"/>
      <c r="K554" s="12"/>
    </row>
    <row r="555" spans="1:11">
      <c r="A555" s="7"/>
      <c r="B555" s="9"/>
      <c r="C555" s="9"/>
      <c r="D555" s="9"/>
      <c r="E555" s="9"/>
      <c r="F555" s="9"/>
      <c r="G555" s="9"/>
      <c r="H555" s="9"/>
      <c r="I555" s="9"/>
      <c r="J555" s="6"/>
      <c r="K555" s="12"/>
    </row>
    <row r="556" spans="1:11">
      <c r="A556" s="7"/>
      <c r="B556" s="9"/>
      <c r="C556" s="9"/>
      <c r="D556" s="9"/>
      <c r="E556" s="9"/>
      <c r="F556" s="9"/>
      <c r="G556" s="9"/>
      <c r="H556" s="9"/>
      <c r="I556" s="9"/>
      <c r="J556" s="6"/>
      <c r="K556" s="12"/>
    </row>
    <row r="557" spans="1:11">
      <c r="A557" s="7"/>
      <c r="B557" s="9"/>
      <c r="C557" s="9"/>
      <c r="D557" s="9"/>
      <c r="E557" s="9"/>
      <c r="F557" s="9"/>
      <c r="G557" s="9"/>
      <c r="H557" s="9"/>
      <c r="I557" s="9"/>
      <c r="J557" s="6"/>
      <c r="K557" s="12"/>
    </row>
    <row r="558" spans="1:11">
      <c r="A558" s="7"/>
      <c r="B558" s="9"/>
      <c r="C558" s="9"/>
      <c r="D558" s="9"/>
      <c r="E558" s="9"/>
      <c r="F558" s="9"/>
      <c r="G558" s="9"/>
      <c r="H558" s="9"/>
      <c r="I558" s="9"/>
      <c r="J558" s="6"/>
      <c r="K558" s="12"/>
    </row>
    <row r="559" spans="1:11">
      <c r="A559" s="7"/>
      <c r="B559" s="9"/>
      <c r="C559" s="9"/>
      <c r="D559" s="9"/>
      <c r="E559" s="9"/>
      <c r="F559" s="9"/>
      <c r="G559" s="9"/>
      <c r="H559" s="9"/>
      <c r="I559" s="9"/>
      <c r="J559" s="6"/>
      <c r="K559" s="12"/>
    </row>
    <row r="560" spans="1:11">
      <c r="A560" s="7"/>
      <c r="B560" s="9"/>
      <c r="C560" s="9"/>
      <c r="D560" s="9"/>
      <c r="E560" s="9"/>
      <c r="F560" s="9"/>
      <c r="G560" s="9"/>
      <c r="H560" s="9"/>
      <c r="I560" s="9"/>
      <c r="J560" s="6"/>
      <c r="K560" s="12"/>
    </row>
    <row r="561" spans="1:11">
      <c r="A561" s="7"/>
      <c r="B561" s="9"/>
      <c r="C561" s="9"/>
      <c r="D561" s="9"/>
      <c r="E561" s="9"/>
      <c r="F561" s="9"/>
      <c r="G561" s="9"/>
      <c r="H561" s="9"/>
      <c r="I561" s="9"/>
      <c r="J561" s="6"/>
      <c r="K561" s="12"/>
    </row>
    <row r="562" spans="1:11">
      <c r="A562" s="7"/>
      <c r="B562" s="9"/>
      <c r="C562" s="9"/>
      <c r="D562" s="9"/>
      <c r="E562" s="9"/>
      <c r="F562" s="9"/>
      <c r="G562" s="9"/>
      <c r="H562" s="9"/>
      <c r="I562" s="9"/>
      <c r="J562" s="6"/>
      <c r="K562" s="12"/>
    </row>
    <row r="563" spans="1:11">
      <c r="A563" s="7"/>
      <c r="B563" s="9"/>
      <c r="C563" s="9"/>
      <c r="D563" s="9"/>
      <c r="E563" s="9"/>
      <c r="F563" s="9"/>
      <c r="G563" s="9"/>
      <c r="H563" s="9"/>
      <c r="I563" s="9"/>
      <c r="J563" s="6"/>
      <c r="K563" s="12"/>
    </row>
    <row r="564" spans="1:11">
      <c r="A564" s="7"/>
      <c r="B564" s="9"/>
      <c r="C564" s="9"/>
      <c r="D564" s="9"/>
      <c r="E564" s="9"/>
      <c r="F564" s="9"/>
      <c r="G564" s="9"/>
      <c r="H564" s="9"/>
      <c r="I564" s="9"/>
      <c r="J564" s="6"/>
      <c r="K564" s="12"/>
    </row>
    <row r="565" spans="1:11">
      <c r="A565" s="7"/>
      <c r="B565" s="9"/>
      <c r="C565" s="9"/>
      <c r="D565" s="9"/>
      <c r="E565" s="9"/>
      <c r="F565" s="9"/>
      <c r="G565" s="9"/>
      <c r="H565" s="9"/>
      <c r="I565" s="9"/>
      <c r="J565" s="6"/>
      <c r="K565" s="12"/>
    </row>
    <row r="566" spans="1:11">
      <c r="A566" s="7"/>
      <c r="B566" s="9"/>
      <c r="C566" s="9"/>
      <c r="D566" s="9"/>
      <c r="E566" s="9"/>
      <c r="F566" s="9"/>
      <c r="G566" s="9"/>
      <c r="H566" s="9"/>
      <c r="I566" s="9"/>
      <c r="J566" s="6"/>
      <c r="K566" s="12"/>
    </row>
    <row r="567" spans="1:11">
      <c r="A567" s="7"/>
      <c r="B567" s="9"/>
      <c r="C567" s="9"/>
      <c r="D567" s="9"/>
      <c r="E567" s="9"/>
      <c r="F567" s="9"/>
      <c r="G567" s="9"/>
      <c r="H567" s="9"/>
      <c r="I567" s="9"/>
      <c r="J567" s="6"/>
      <c r="K567" s="12"/>
    </row>
    <row r="568" spans="1:11">
      <c r="A568" s="7"/>
      <c r="B568" s="9"/>
      <c r="C568" s="9"/>
      <c r="D568" s="9"/>
      <c r="E568" s="9"/>
      <c r="F568" s="9"/>
      <c r="G568" s="9"/>
      <c r="H568" s="9"/>
      <c r="I568" s="9"/>
      <c r="J568" s="6"/>
      <c r="K568" s="12"/>
    </row>
    <row r="569" spans="1:11">
      <c r="A569" s="7"/>
      <c r="B569" s="9"/>
      <c r="C569" s="9"/>
      <c r="D569" s="9"/>
      <c r="E569" s="9"/>
      <c r="F569" s="9"/>
      <c r="G569" s="9"/>
      <c r="H569" s="9"/>
      <c r="I569" s="9"/>
      <c r="J569" s="6"/>
      <c r="K569" s="12"/>
    </row>
    <row r="570" spans="1:11">
      <c r="A570" s="7"/>
      <c r="B570" s="9"/>
      <c r="C570" s="9"/>
      <c r="D570" s="9"/>
      <c r="E570" s="9"/>
      <c r="F570" s="9"/>
      <c r="G570" s="9"/>
      <c r="H570" s="9"/>
      <c r="I570" s="9"/>
      <c r="J570" s="6"/>
      <c r="K570" s="12"/>
    </row>
    <row r="571" spans="1:11">
      <c r="A571" s="7"/>
      <c r="B571" s="9"/>
      <c r="C571" s="9"/>
      <c r="D571" s="9"/>
      <c r="E571" s="9"/>
      <c r="F571" s="9"/>
      <c r="G571" s="9"/>
      <c r="H571" s="9"/>
      <c r="I571" s="9"/>
      <c r="J571" s="6"/>
      <c r="K571" s="12"/>
    </row>
    <row r="572" spans="1:11">
      <c r="A572" s="7"/>
      <c r="B572" s="9"/>
      <c r="C572" s="9"/>
      <c r="D572" s="9"/>
      <c r="E572" s="9"/>
      <c r="F572" s="9"/>
      <c r="G572" s="9"/>
      <c r="H572" s="9"/>
      <c r="I572" s="9"/>
      <c r="J572" s="6"/>
      <c r="K572" s="12"/>
    </row>
    <row r="573" spans="1:11">
      <c r="A573" s="7"/>
      <c r="B573" s="9"/>
      <c r="C573" s="9"/>
      <c r="D573" s="9"/>
      <c r="E573" s="9"/>
      <c r="F573" s="9"/>
      <c r="G573" s="9"/>
      <c r="H573" s="9"/>
      <c r="I573" s="9"/>
      <c r="J573" s="6"/>
      <c r="K573" s="12"/>
    </row>
    <row r="574" spans="1:11">
      <c r="A574" s="7"/>
      <c r="B574" s="9"/>
      <c r="C574" s="9"/>
      <c r="D574" s="9"/>
      <c r="E574" s="9"/>
      <c r="F574" s="9"/>
      <c r="G574" s="9"/>
      <c r="H574" s="9"/>
      <c r="I574" s="9"/>
      <c r="J574" s="6"/>
      <c r="K574" s="12"/>
    </row>
    <row r="575" spans="1:11">
      <c r="A575" s="7"/>
      <c r="B575" s="9"/>
      <c r="C575" s="9"/>
      <c r="D575" s="9"/>
      <c r="E575" s="9"/>
      <c r="F575" s="9"/>
      <c r="G575" s="9"/>
      <c r="H575" s="9"/>
      <c r="I575" s="9"/>
      <c r="J575" s="6"/>
      <c r="K575" s="12"/>
    </row>
    <row r="576" spans="1:11">
      <c r="A576" s="7"/>
      <c r="B576" s="9"/>
      <c r="C576" s="9"/>
      <c r="D576" s="9"/>
      <c r="E576" s="9"/>
      <c r="F576" s="9"/>
      <c r="G576" s="9"/>
      <c r="H576" s="9"/>
      <c r="I576" s="9"/>
      <c r="J576" s="6"/>
      <c r="K576" s="12"/>
    </row>
    <row r="577" spans="1:11">
      <c r="A577" s="7"/>
      <c r="B577" s="9"/>
      <c r="C577" s="9"/>
      <c r="D577" s="9"/>
      <c r="E577" s="9"/>
      <c r="F577" s="9"/>
      <c r="G577" s="9"/>
      <c r="H577" s="9"/>
      <c r="I577" s="9"/>
      <c r="J577" s="6"/>
      <c r="K577" s="12"/>
    </row>
    <row r="578" spans="1:11">
      <c r="A578" s="7"/>
      <c r="B578" s="9"/>
      <c r="C578" s="9"/>
      <c r="D578" s="9"/>
      <c r="E578" s="9"/>
      <c r="F578" s="9"/>
      <c r="G578" s="9"/>
      <c r="H578" s="9"/>
      <c r="I578" s="9"/>
      <c r="J578" s="6"/>
      <c r="K578" s="12"/>
    </row>
    <row r="579" spans="1:11">
      <c r="A579" s="7"/>
      <c r="B579" s="9"/>
      <c r="C579" s="9"/>
      <c r="D579" s="9"/>
      <c r="E579" s="9"/>
      <c r="F579" s="9"/>
      <c r="G579" s="9"/>
      <c r="H579" s="9"/>
      <c r="I579" s="9"/>
      <c r="J579" s="6"/>
      <c r="K579" s="12"/>
    </row>
    <row r="580" spans="1:11">
      <c r="A580" s="7"/>
      <c r="B580" s="9"/>
      <c r="C580" s="9"/>
      <c r="D580" s="9"/>
      <c r="E580" s="9"/>
      <c r="F580" s="9"/>
      <c r="G580" s="9"/>
      <c r="H580" s="9"/>
      <c r="I580" s="9"/>
      <c r="J580" s="6"/>
      <c r="K580" s="12"/>
    </row>
    <row r="581" spans="1:11">
      <c r="A581" s="7"/>
      <c r="B581" s="9"/>
      <c r="C581" s="9"/>
      <c r="D581" s="9"/>
      <c r="E581" s="9"/>
      <c r="F581" s="9"/>
      <c r="G581" s="9"/>
      <c r="H581" s="9"/>
      <c r="I581" s="9"/>
      <c r="J581" s="6"/>
      <c r="K581" s="12"/>
    </row>
    <row r="582" spans="1:11">
      <c r="A582" s="7"/>
      <c r="B582" s="9"/>
      <c r="C582" s="9"/>
      <c r="D582" s="9"/>
      <c r="E582" s="9"/>
      <c r="F582" s="9"/>
      <c r="G582" s="9"/>
      <c r="H582" s="9"/>
      <c r="I582" s="9"/>
      <c r="J582" s="6"/>
      <c r="K582" s="12"/>
    </row>
    <row r="583" spans="1:11">
      <c r="A583" s="7"/>
      <c r="B583" s="9"/>
      <c r="C583" s="9"/>
      <c r="D583" s="9"/>
      <c r="E583" s="9"/>
      <c r="F583" s="9"/>
      <c r="G583" s="9"/>
      <c r="H583" s="9"/>
      <c r="I583" s="9"/>
      <c r="J583" s="6"/>
      <c r="K583" s="12"/>
    </row>
    <row r="584" spans="1:11">
      <c r="A584" s="7"/>
      <c r="B584" s="9"/>
      <c r="C584" s="9"/>
      <c r="D584" s="9"/>
      <c r="E584" s="9"/>
      <c r="F584" s="9"/>
      <c r="G584" s="9"/>
      <c r="H584" s="9"/>
      <c r="I584" s="9"/>
      <c r="J584" s="6"/>
      <c r="K584" s="12"/>
    </row>
    <row r="585" spans="1:11">
      <c r="A585" s="7"/>
      <c r="B585" s="9"/>
      <c r="C585" s="9"/>
      <c r="D585" s="9"/>
      <c r="E585" s="9"/>
      <c r="F585" s="9"/>
      <c r="G585" s="9"/>
      <c r="H585" s="9"/>
      <c r="I585" s="9"/>
      <c r="J585" s="6"/>
      <c r="K585" s="12"/>
    </row>
    <row r="586" spans="1:11">
      <c r="A586" s="7"/>
      <c r="B586" s="9"/>
      <c r="C586" s="9"/>
      <c r="D586" s="9"/>
      <c r="E586" s="9"/>
      <c r="F586" s="9"/>
      <c r="G586" s="9"/>
      <c r="H586" s="9"/>
      <c r="I586" s="9"/>
      <c r="J586" s="6"/>
      <c r="K586" s="12"/>
    </row>
    <row r="587" spans="1:11">
      <c r="A587" s="7"/>
      <c r="B587" s="9"/>
      <c r="C587" s="9"/>
      <c r="D587" s="9"/>
      <c r="E587" s="9"/>
      <c r="F587" s="9"/>
      <c r="G587" s="9"/>
      <c r="H587" s="9"/>
      <c r="I587" s="9"/>
      <c r="J587" s="6"/>
      <c r="K587" s="12"/>
    </row>
    <row r="588" spans="1:11">
      <c r="A588" s="7"/>
      <c r="B588" s="9"/>
      <c r="C588" s="9"/>
      <c r="D588" s="9"/>
      <c r="E588" s="9"/>
      <c r="F588" s="9"/>
      <c r="G588" s="9"/>
      <c r="H588" s="9"/>
      <c r="I588" s="9"/>
      <c r="J588" s="6"/>
      <c r="K588" s="12"/>
    </row>
    <row r="589" spans="1:11">
      <c r="A589" s="7"/>
      <c r="B589" s="9"/>
      <c r="C589" s="9"/>
      <c r="D589" s="9"/>
      <c r="E589" s="9"/>
      <c r="F589" s="9"/>
      <c r="G589" s="9"/>
      <c r="H589" s="9"/>
      <c r="I589" s="9"/>
      <c r="J589" s="6"/>
      <c r="K589" s="12"/>
    </row>
    <row r="590" spans="1:11">
      <c r="A590" s="7"/>
      <c r="B590" s="9"/>
      <c r="C590" s="9"/>
      <c r="D590" s="9"/>
      <c r="E590" s="9"/>
      <c r="F590" s="9"/>
      <c r="G590" s="9"/>
      <c r="H590" s="9"/>
      <c r="I590" s="9"/>
      <c r="J590" s="6"/>
      <c r="K590" s="12"/>
    </row>
    <row r="591" spans="1:11">
      <c r="A591" s="7"/>
      <c r="B591" s="9"/>
      <c r="C591" s="9"/>
      <c r="D591" s="9"/>
      <c r="E591" s="9"/>
      <c r="F591" s="9"/>
      <c r="G591" s="9"/>
      <c r="H591" s="9"/>
      <c r="I591" s="9"/>
      <c r="J591" s="6"/>
      <c r="K591" s="12"/>
    </row>
    <row r="592" spans="1:11">
      <c r="A592" s="7"/>
      <c r="B592" s="9"/>
      <c r="C592" s="9"/>
      <c r="D592" s="9"/>
      <c r="E592" s="9"/>
      <c r="F592" s="9"/>
      <c r="G592" s="9"/>
      <c r="H592" s="9"/>
      <c r="I592" s="9"/>
      <c r="J592" s="6"/>
      <c r="K592" s="12"/>
    </row>
    <row r="593" spans="1:11">
      <c r="A593" s="7"/>
      <c r="B593" s="9"/>
      <c r="C593" s="9"/>
      <c r="D593" s="9"/>
      <c r="E593" s="9"/>
      <c r="F593" s="9"/>
      <c r="G593" s="9"/>
      <c r="H593" s="9"/>
      <c r="I593" s="9"/>
      <c r="J593" s="6"/>
      <c r="K593" s="12"/>
    </row>
    <row r="594" spans="1:11">
      <c r="A594" s="7"/>
      <c r="B594" s="9"/>
      <c r="C594" s="9"/>
      <c r="D594" s="9"/>
      <c r="E594" s="9"/>
      <c r="F594" s="9"/>
      <c r="G594" s="9"/>
      <c r="H594" s="9"/>
      <c r="I594" s="9"/>
      <c r="J594" s="6"/>
      <c r="K594" s="12"/>
    </row>
    <row r="595" spans="1:11">
      <c r="A595" s="7"/>
      <c r="B595" s="9"/>
      <c r="C595" s="9"/>
      <c r="D595" s="9"/>
      <c r="E595" s="9"/>
      <c r="F595" s="9"/>
      <c r="G595" s="9"/>
      <c r="H595" s="9"/>
      <c r="I595" s="9"/>
      <c r="J595" s="6"/>
      <c r="K595" s="12"/>
    </row>
    <row r="596" spans="1:11">
      <c r="A596" s="7"/>
      <c r="B596" s="9"/>
      <c r="C596" s="9"/>
      <c r="D596" s="9"/>
      <c r="E596" s="9"/>
      <c r="F596" s="9"/>
      <c r="G596" s="9"/>
      <c r="H596" s="9"/>
      <c r="I596" s="9"/>
      <c r="J596" s="6"/>
      <c r="K596" s="12"/>
    </row>
    <row r="597" spans="1:11">
      <c r="A597" s="7"/>
      <c r="B597" s="9"/>
      <c r="C597" s="9"/>
      <c r="D597" s="9"/>
      <c r="E597" s="9"/>
      <c r="F597" s="9"/>
      <c r="G597" s="9"/>
      <c r="H597" s="9"/>
      <c r="I597" s="9"/>
      <c r="J597" s="6"/>
      <c r="K597" s="12"/>
    </row>
    <row r="598" spans="1:11">
      <c r="A598" s="7"/>
      <c r="B598" s="9"/>
      <c r="C598" s="9"/>
      <c r="D598" s="9"/>
      <c r="E598" s="9"/>
      <c r="F598" s="9"/>
      <c r="G598" s="9"/>
      <c r="H598" s="9"/>
      <c r="I598" s="9"/>
      <c r="J598" s="6"/>
      <c r="K598" s="12"/>
    </row>
    <row r="599" spans="1:11">
      <c r="A599" s="7"/>
      <c r="B599" s="9"/>
      <c r="C599" s="9"/>
      <c r="D599" s="9"/>
      <c r="E599" s="9"/>
      <c r="F599" s="9"/>
      <c r="G599" s="9"/>
      <c r="H599" s="9"/>
      <c r="I599" s="9"/>
      <c r="J599" s="6"/>
      <c r="K599" s="12"/>
    </row>
    <row r="600" spans="1:11">
      <c r="A600" s="7"/>
      <c r="B600" s="9"/>
      <c r="C600" s="9"/>
      <c r="D600" s="9"/>
      <c r="E600" s="9"/>
      <c r="F600" s="9"/>
      <c r="G600" s="9"/>
      <c r="H600" s="9"/>
      <c r="I600" s="9"/>
      <c r="J600" s="6"/>
      <c r="K600" s="12"/>
    </row>
    <row r="601" spans="1:11">
      <c r="A601" s="7"/>
      <c r="B601" s="9"/>
      <c r="C601" s="9"/>
      <c r="D601" s="9"/>
      <c r="E601" s="9"/>
      <c r="F601" s="9"/>
      <c r="G601" s="9"/>
      <c r="H601" s="9"/>
      <c r="I601" s="9"/>
      <c r="J601" s="6"/>
      <c r="K601" s="12"/>
    </row>
    <row r="602" spans="1:11">
      <c r="A602" s="7"/>
      <c r="B602" s="9"/>
      <c r="C602" s="9"/>
      <c r="D602" s="9"/>
      <c r="E602" s="9"/>
      <c r="F602" s="9"/>
      <c r="G602" s="9"/>
      <c r="H602" s="9"/>
      <c r="I602" s="9"/>
      <c r="J602" s="6"/>
      <c r="K602" s="12"/>
    </row>
    <row r="603" spans="1:11">
      <c r="A603" s="7"/>
      <c r="B603" s="9"/>
      <c r="C603" s="9"/>
      <c r="D603" s="9"/>
      <c r="E603" s="9"/>
      <c r="F603" s="9"/>
      <c r="G603" s="9"/>
      <c r="H603" s="9"/>
      <c r="I603" s="9"/>
      <c r="J603" s="6"/>
      <c r="K603" s="12"/>
    </row>
    <row r="604" spans="1:11">
      <c r="A604" s="7"/>
      <c r="B604" s="9"/>
      <c r="C604" s="9"/>
      <c r="D604" s="9"/>
      <c r="E604" s="9"/>
      <c r="F604" s="9"/>
      <c r="G604" s="9"/>
      <c r="H604" s="9"/>
      <c r="I604" s="9"/>
      <c r="J604" s="6"/>
      <c r="K604" s="12"/>
    </row>
    <row r="605" spans="1:11">
      <c r="A605" s="7"/>
      <c r="B605" s="9"/>
      <c r="C605" s="9"/>
      <c r="D605" s="9"/>
      <c r="E605" s="9"/>
      <c r="F605" s="9"/>
      <c r="G605" s="9"/>
      <c r="H605" s="9"/>
      <c r="I605" s="9"/>
      <c r="J605" s="6"/>
      <c r="K605" s="12"/>
    </row>
    <row r="606" spans="1:11">
      <c r="A606" s="7"/>
      <c r="B606" s="9"/>
      <c r="C606" s="9"/>
      <c r="D606" s="9"/>
      <c r="E606" s="9"/>
      <c r="F606" s="9"/>
      <c r="G606" s="9"/>
      <c r="H606" s="9"/>
      <c r="I606" s="9"/>
      <c r="J606" s="6"/>
      <c r="K606" s="12"/>
    </row>
    <row r="607" spans="1:11">
      <c r="A607" s="7"/>
      <c r="B607" s="9"/>
      <c r="C607" s="9"/>
      <c r="D607" s="9"/>
      <c r="E607" s="9"/>
      <c r="F607" s="9"/>
      <c r="G607" s="9"/>
      <c r="H607" s="9"/>
      <c r="I607" s="9"/>
      <c r="J607" s="6"/>
      <c r="K607" s="12"/>
    </row>
    <row r="608" spans="1:11">
      <c r="A608" s="7"/>
      <c r="B608" s="9"/>
      <c r="C608" s="9"/>
      <c r="D608" s="9"/>
      <c r="E608" s="9"/>
      <c r="F608" s="9"/>
      <c r="G608" s="9"/>
      <c r="H608" s="9"/>
      <c r="I608" s="9"/>
      <c r="J608" s="6"/>
      <c r="K608" s="12"/>
    </row>
    <row r="609" spans="1:11">
      <c r="A609" s="7"/>
      <c r="B609" s="9"/>
      <c r="C609" s="9"/>
      <c r="D609" s="9"/>
      <c r="E609" s="9"/>
      <c r="F609" s="9"/>
      <c r="G609" s="9"/>
      <c r="H609" s="9"/>
      <c r="I609" s="9"/>
      <c r="J609" s="6"/>
      <c r="K609" s="12"/>
    </row>
    <row r="610" spans="1:11">
      <c r="A610" s="7"/>
      <c r="B610" s="9"/>
      <c r="C610" s="9"/>
      <c r="D610" s="9"/>
      <c r="E610" s="9"/>
      <c r="F610" s="9"/>
      <c r="G610" s="9"/>
      <c r="H610" s="9"/>
      <c r="I610" s="9"/>
      <c r="J610" s="6"/>
      <c r="K610" s="12"/>
    </row>
    <row r="611" spans="1:11">
      <c r="A611" s="7"/>
      <c r="B611" s="9"/>
      <c r="C611" s="9"/>
      <c r="D611" s="9"/>
      <c r="E611" s="9"/>
      <c r="F611" s="9"/>
      <c r="G611" s="9"/>
      <c r="H611" s="9"/>
      <c r="I611" s="9"/>
      <c r="J611" s="6"/>
      <c r="K611" s="12"/>
    </row>
    <row r="612" spans="1:11">
      <c r="A612" s="7"/>
      <c r="B612" s="9"/>
      <c r="C612" s="9"/>
      <c r="D612" s="9"/>
      <c r="E612" s="9"/>
      <c r="F612" s="9"/>
      <c r="G612" s="9"/>
      <c r="H612" s="9"/>
      <c r="I612" s="9"/>
      <c r="J612" s="6"/>
      <c r="K612" s="12"/>
    </row>
    <row r="613" spans="1:11">
      <c r="A613" s="7"/>
      <c r="B613" s="9"/>
      <c r="C613" s="9"/>
      <c r="D613" s="9"/>
      <c r="E613" s="9"/>
      <c r="F613" s="9"/>
      <c r="G613" s="9"/>
      <c r="H613" s="9"/>
      <c r="I613" s="9"/>
      <c r="J613" s="6"/>
      <c r="K613" s="12"/>
    </row>
    <row r="614" spans="1:11">
      <c r="A614" s="7"/>
      <c r="B614" s="9"/>
      <c r="C614" s="9"/>
      <c r="D614" s="9"/>
      <c r="E614" s="9"/>
      <c r="F614" s="9"/>
      <c r="G614" s="9"/>
      <c r="H614" s="9"/>
      <c r="I614" s="9"/>
      <c r="J614" s="6"/>
      <c r="K614" s="12"/>
    </row>
    <row r="615" spans="1:11">
      <c r="A615" s="7"/>
      <c r="B615" s="9"/>
      <c r="C615" s="9"/>
      <c r="D615" s="9"/>
      <c r="E615" s="9"/>
      <c r="F615" s="9"/>
      <c r="G615" s="9"/>
      <c r="H615" s="9"/>
      <c r="I615" s="9"/>
      <c r="J615" s="6"/>
      <c r="K615" s="12"/>
    </row>
    <row r="616" spans="1:11">
      <c r="A616" s="7"/>
      <c r="B616" s="9"/>
      <c r="C616" s="9"/>
      <c r="D616" s="9"/>
      <c r="E616" s="9"/>
      <c r="F616" s="9"/>
      <c r="G616" s="9"/>
      <c r="H616" s="9"/>
      <c r="I616" s="9"/>
      <c r="J616" s="6"/>
      <c r="K616" s="12"/>
    </row>
    <row r="617" spans="1:11">
      <c r="A617" s="7"/>
      <c r="B617" s="9"/>
      <c r="C617" s="9"/>
      <c r="D617" s="9"/>
      <c r="E617" s="9"/>
      <c r="F617" s="9"/>
      <c r="G617" s="9"/>
      <c r="H617" s="9"/>
      <c r="I617" s="9"/>
      <c r="J617" s="6"/>
      <c r="K617" s="12"/>
    </row>
    <row r="618" spans="1:11">
      <c r="A618" s="7"/>
      <c r="B618" s="9"/>
      <c r="C618" s="9"/>
      <c r="D618" s="9"/>
      <c r="E618" s="9"/>
      <c r="F618" s="9"/>
      <c r="G618" s="9"/>
      <c r="H618" s="9"/>
      <c r="I618" s="9"/>
      <c r="J618" s="6"/>
      <c r="K618" s="12"/>
    </row>
    <row r="619" spans="1:11">
      <c r="A619" s="7"/>
      <c r="B619" s="9"/>
      <c r="C619" s="9"/>
      <c r="D619" s="9"/>
      <c r="E619" s="9"/>
      <c r="F619" s="9"/>
      <c r="G619" s="9"/>
      <c r="H619" s="9"/>
      <c r="I619" s="9"/>
      <c r="J619" s="6"/>
      <c r="K619" s="12"/>
    </row>
    <row r="620" spans="1:11">
      <c r="A620" s="7"/>
      <c r="B620" s="9"/>
      <c r="C620" s="9"/>
      <c r="D620" s="9"/>
      <c r="E620" s="9"/>
      <c r="F620" s="9"/>
      <c r="G620" s="9"/>
      <c r="H620" s="9"/>
      <c r="I620" s="9"/>
      <c r="J620" s="6"/>
      <c r="K620" s="12"/>
    </row>
    <row r="621" spans="1:11">
      <c r="A621" s="7"/>
      <c r="B621" s="9"/>
      <c r="C621" s="9"/>
      <c r="D621" s="9"/>
      <c r="E621" s="9"/>
      <c r="F621" s="9"/>
      <c r="G621" s="9"/>
      <c r="H621" s="9"/>
      <c r="I621" s="9"/>
      <c r="J621" s="6"/>
      <c r="K621" s="12"/>
    </row>
    <row r="622" spans="1:11">
      <c r="A622" s="7"/>
      <c r="B622" s="9"/>
      <c r="C622" s="9"/>
      <c r="D622" s="9"/>
      <c r="E622" s="9"/>
      <c r="F622" s="9"/>
      <c r="G622" s="9"/>
      <c r="H622" s="9"/>
      <c r="I622" s="9"/>
      <c r="J622" s="6"/>
      <c r="K622" s="12"/>
    </row>
    <row r="623" spans="1:11">
      <c r="A623" s="7"/>
      <c r="B623" s="9"/>
      <c r="C623" s="9"/>
      <c r="D623" s="9"/>
      <c r="E623" s="9"/>
      <c r="F623" s="9"/>
      <c r="G623" s="9"/>
      <c r="H623" s="9"/>
      <c r="I623" s="9"/>
      <c r="J623" s="6"/>
      <c r="K623" s="12"/>
    </row>
    <row r="624" spans="1:11">
      <c r="A624" s="7"/>
      <c r="B624" s="9"/>
      <c r="C624" s="9"/>
      <c r="D624" s="9"/>
      <c r="E624" s="9"/>
      <c r="F624" s="9"/>
      <c r="G624" s="9"/>
      <c r="H624" s="9"/>
      <c r="I624" s="9"/>
      <c r="J624" s="6"/>
      <c r="K624" s="12"/>
    </row>
    <row r="625" spans="1:11">
      <c r="A625" s="7"/>
      <c r="B625" s="9"/>
      <c r="C625" s="9"/>
      <c r="D625" s="9"/>
      <c r="E625" s="9"/>
      <c r="F625" s="9"/>
      <c r="G625" s="9"/>
      <c r="H625" s="9"/>
      <c r="I625" s="9"/>
      <c r="J625" s="6"/>
      <c r="K625" s="12"/>
    </row>
    <row r="626" spans="1:11">
      <c r="A626" s="7"/>
      <c r="B626" s="9"/>
      <c r="C626" s="9"/>
      <c r="D626" s="9"/>
      <c r="E626" s="9"/>
      <c r="F626" s="9"/>
      <c r="G626" s="9"/>
      <c r="H626" s="9"/>
      <c r="I626" s="9"/>
      <c r="J626" s="6"/>
      <c r="K626" s="12"/>
    </row>
    <row r="627" spans="1:11">
      <c r="A627" s="7"/>
      <c r="B627" s="9"/>
      <c r="C627" s="9"/>
      <c r="D627" s="9"/>
      <c r="E627" s="9"/>
      <c r="F627" s="9"/>
      <c r="G627" s="9"/>
      <c r="H627" s="9"/>
      <c r="I627" s="9"/>
      <c r="J627" s="6"/>
      <c r="K627" s="12"/>
    </row>
    <row r="628" spans="1:11">
      <c r="A628" s="7"/>
      <c r="B628" s="9"/>
      <c r="C628" s="9"/>
      <c r="D628" s="9"/>
      <c r="E628" s="9"/>
      <c r="F628" s="9"/>
      <c r="G628" s="9"/>
      <c r="H628" s="9"/>
      <c r="I628" s="9"/>
      <c r="J628" s="6"/>
      <c r="K628" s="12"/>
    </row>
    <row r="629" spans="1:11">
      <c r="A629" s="7"/>
      <c r="B629" s="9"/>
      <c r="C629" s="9"/>
      <c r="D629" s="9"/>
      <c r="E629" s="9"/>
      <c r="F629" s="9"/>
      <c r="G629" s="9"/>
      <c r="H629" s="9"/>
      <c r="I629" s="9"/>
      <c r="J629" s="6"/>
      <c r="K629" s="12"/>
    </row>
    <row r="630" spans="1:11">
      <c r="A630" s="7"/>
      <c r="B630" s="9"/>
      <c r="C630" s="9"/>
      <c r="D630" s="9"/>
      <c r="E630" s="9"/>
      <c r="F630" s="9"/>
      <c r="G630" s="9"/>
      <c r="H630" s="9"/>
      <c r="I630" s="9"/>
      <c r="J630" s="6"/>
      <c r="K630" s="12"/>
    </row>
    <row r="631" spans="1:11">
      <c r="A631" s="7"/>
      <c r="B631" s="9"/>
      <c r="C631" s="9"/>
      <c r="D631" s="9"/>
      <c r="E631" s="9"/>
      <c r="F631" s="9"/>
      <c r="G631" s="9"/>
      <c r="H631" s="9"/>
      <c r="I631" s="9"/>
      <c r="J631" s="6"/>
      <c r="K631" s="12"/>
    </row>
    <row r="632" spans="1:11">
      <c r="A632" s="7"/>
      <c r="B632" s="9"/>
      <c r="C632" s="9"/>
      <c r="D632" s="9"/>
      <c r="E632" s="9"/>
      <c r="F632" s="9"/>
      <c r="G632" s="9"/>
      <c r="H632" s="9"/>
      <c r="I632" s="9"/>
      <c r="J632" s="6"/>
      <c r="K632" s="12"/>
    </row>
    <row r="633" spans="1:11">
      <c r="A633" s="7"/>
      <c r="B633" s="9"/>
      <c r="C633" s="9"/>
      <c r="D633" s="9"/>
      <c r="E633" s="9"/>
      <c r="F633" s="9"/>
      <c r="G633" s="9"/>
      <c r="H633" s="9"/>
      <c r="I633" s="9"/>
      <c r="J633" s="6"/>
      <c r="K633" s="12"/>
    </row>
    <row r="634" spans="1:11">
      <c r="A634" s="7"/>
      <c r="B634" s="9"/>
      <c r="C634" s="9"/>
      <c r="D634" s="9"/>
      <c r="E634" s="9"/>
      <c r="F634" s="9"/>
      <c r="G634" s="9"/>
      <c r="H634" s="9"/>
      <c r="I634" s="9"/>
      <c r="J634" s="6"/>
      <c r="K634" s="12"/>
    </row>
    <row r="635" spans="1:11">
      <c r="A635" s="7"/>
      <c r="B635" s="9"/>
      <c r="C635" s="9"/>
      <c r="D635" s="9"/>
      <c r="E635" s="9"/>
      <c r="F635" s="9"/>
      <c r="G635" s="9"/>
      <c r="H635" s="9"/>
      <c r="I635" s="9"/>
      <c r="J635" s="6"/>
      <c r="K635" s="12"/>
    </row>
    <row r="636" spans="1:11">
      <c r="A636" s="7"/>
      <c r="B636" s="9"/>
      <c r="C636" s="9"/>
      <c r="D636" s="9"/>
      <c r="E636" s="9"/>
      <c r="F636" s="9"/>
      <c r="G636" s="9"/>
      <c r="H636" s="9"/>
      <c r="I636" s="9"/>
      <c r="J636" s="6"/>
      <c r="K636" s="12"/>
    </row>
    <row r="637" spans="1:11">
      <c r="A637" s="7"/>
      <c r="B637" s="9"/>
      <c r="C637" s="9"/>
      <c r="D637" s="9"/>
      <c r="E637" s="9"/>
      <c r="F637" s="9"/>
      <c r="G637" s="9"/>
      <c r="H637" s="9"/>
      <c r="I637" s="9"/>
      <c r="J637" s="6"/>
      <c r="K637" s="12"/>
    </row>
    <row r="638" spans="1:11">
      <c r="A638" s="7"/>
      <c r="B638" s="9"/>
      <c r="C638" s="9"/>
      <c r="D638" s="9"/>
      <c r="E638" s="9"/>
      <c r="F638" s="9"/>
      <c r="G638" s="9"/>
      <c r="H638" s="9"/>
      <c r="I638" s="9"/>
      <c r="J638" s="6"/>
      <c r="K638" s="12"/>
    </row>
    <row r="639" spans="1:11">
      <c r="A639" s="7"/>
      <c r="B639" s="9"/>
      <c r="C639" s="9"/>
      <c r="D639" s="9"/>
      <c r="E639" s="9"/>
      <c r="F639" s="9"/>
      <c r="G639" s="9"/>
      <c r="H639" s="9"/>
      <c r="I639" s="9"/>
      <c r="J639" s="6"/>
      <c r="K639" s="12"/>
    </row>
    <row r="640" spans="1:11">
      <c r="A640" s="7"/>
      <c r="B640" s="9"/>
      <c r="C640" s="9"/>
      <c r="D640" s="9"/>
      <c r="E640" s="9"/>
      <c r="F640" s="9"/>
      <c r="G640" s="9"/>
      <c r="H640" s="9"/>
      <c r="I640" s="9"/>
      <c r="J640" s="6"/>
      <c r="K640" s="12"/>
    </row>
    <row r="641" spans="1:11">
      <c r="A641" s="7"/>
      <c r="B641" s="9"/>
      <c r="C641" s="9"/>
      <c r="D641" s="9"/>
      <c r="E641" s="9"/>
      <c r="F641" s="9"/>
      <c r="G641" s="9"/>
      <c r="H641" s="9"/>
      <c r="I641" s="9"/>
      <c r="J641" s="6"/>
      <c r="K641" s="12"/>
    </row>
    <row r="642" spans="1:11">
      <c r="A642" s="7"/>
      <c r="B642" s="9"/>
      <c r="C642" s="9"/>
      <c r="D642" s="9"/>
      <c r="E642" s="9"/>
      <c r="F642" s="9"/>
      <c r="G642" s="9"/>
      <c r="H642" s="9"/>
      <c r="I642" s="9"/>
      <c r="J642" s="6"/>
      <c r="K642" s="12"/>
    </row>
    <row r="643" spans="1:11">
      <c r="A643" s="7"/>
      <c r="B643" s="9"/>
      <c r="C643" s="9"/>
      <c r="D643" s="9"/>
      <c r="E643" s="9"/>
      <c r="F643" s="9"/>
      <c r="G643" s="9"/>
      <c r="H643" s="9"/>
      <c r="I643" s="9"/>
      <c r="J643" s="6"/>
      <c r="K643" s="12"/>
    </row>
    <row r="644" spans="1:11">
      <c r="A644" s="7"/>
      <c r="B644" s="9"/>
      <c r="C644" s="9"/>
      <c r="D644" s="9"/>
      <c r="E644" s="9"/>
      <c r="F644" s="9"/>
      <c r="G644" s="9"/>
      <c r="H644" s="9"/>
      <c r="I644" s="9"/>
      <c r="J644" s="6"/>
      <c r="K644" s="12"/>
    </row>
    <row r="645" spans="1:11">
      <c r="A645" s="7"/>
      <c r="B645" s="9"/>
      <c r="C645" s="9"/>
      <c r="D645" s="9"/>
      <c r="E645" s="9"/>
      <c r="F645" s="9"/>
      <c r="G645" s="9"/>
      <c r="H645" s="9"/>
      <c r="I645" s="9"/>
      <c r="J645" s="6"/>
      <c r="K645" s="12"/>
    </row>
    <row r="646" spans="1:11">
      <c r="A646" s="7"/>
      <c r="B646" s="9"/>
      <c r="C646" s="9"/>
      <c r="D646" s="9"/>
      <c r="E646" s="9"/>
      <c r="F646" s="9"/>
      <c r="G646" s="9"/>
      <c r="H646" s="9"/>
      <c r="I646" s="9"/>
      <c r="J646" s="6"/>
      <c r="K646" s="12"/>
    </row>
    <row r="647" spans="1:11">
      <c r="A647" s="7"/>
      <c r="B647" s="9"/>
      <c r="C647" s="9"/>
      <c r="D647" s="9"/>
      <c r="E647" s="9"/>
      <c r="F647" s="9"/>
      <c r="G647" s="9"/>
      <c r="H647" s="9"/>
      <c r="I647" s="9"/>
      <c r="J647" s="6"/>
      <c r="K647" s="12"/>
    </row>
    <row r="648" spans="1:11">
      <c r="A648" s="7"/>
      <c r="B648" s="9"/>
      <c r="C648" s="9"/>
      <c r="D648" s="9"/>
      <c r="E648" s="9"/>
      <c r="F648" s="9"/>
      <c r="G648" s="9"/>
      <c r="H648" s="9"/>
      <c r="I648" s="9"/>
      <c r="J648" s="6"/>
      <c r="K648" s="12"/>
    </row>
    <row r="649" spans="1:11">
      <c r="A649" s="7"/>
      <c r="B649" s="9"/>
      <c r="C649" s="9"/>
      <c r="D649" s="9"/>
      <c r="E649" s="9"/>
      <c r="F649" s="9"/>
      <c r="G649" s="9"/>
      <c r="H649" s="9"/>
      <c r="I649" s="9"/>
      <c r="J649" s="6"/>
      <c r="K649" s="12"/>
    </row>
    <row r="650" spans="1:11">
      <c r="A650" s="7"/>
      <c r="B650" s="9"/>
      <c r="C650" s="9"/>
      <c r="D650" s="9"/>
      <c r="E650" s="9"/>
      <c r="F650" s="9"/>
      <c r="G650" s="9"/>
      <c r="H650" s="9"/>
      <c r="I650" s="9"/>
      <c r="J650" s="6"/>
      <c r="K650" s="12"/>
    </row>
    <row r="651" spans="1:11">
      <c r="A651" s="7"/>
      <c r="B651" s="9"/>
      <c r="C651" s="9"/>
      <c r="D651" s="9"/>
      <c r="E651" s="9"/>
      <c r="F651" s="9"/>
      <c r="G651" s="9"/>
      <c r="H651" s="9"/>
      <c r="I651" s="9"/>
      <c r="J651" s="6"/>
      <c r="K651" s="12"/>
    </row>
    <row r="652" spans="1:11">
      <c r="A652" s="7"/>
      <c r="B652" s="9"/>
      <c r="C652" s="9"/>
      <c r="D652" s="9"/>
      <c r="E652" s="9"/>
      <c r="F652" s="9"/>
      <c r="G652" s="9"/>
      <c r="H652" s="9"/>
      <c r="I652" s="9"/>
      <c r="J652" s="6"/>
      <c r="K652" s="12"/>
    </row>
    <row r="653" spans="1:11">
      <c r="A653" s="7"/>
      <c r="B653" s="9"/>
      <c r="C653" s="9"/>
      <c r="D653" s="9"/>
      <c r="E653" s="9"/>
      <c r="F653" s="9"/>
      <c r="G653" s="9"/>
      <c r="H653" s="9"/>
      <c r="I653" s="9"/>
      <c r="J653" s="6"/>
      <c r="K653" s="12"/>
    </row>
    <row r="654" spans="1:11">
      <c r="A654" s="7"/>
      <c r="B654" s="9"/>
      <c r="C654" s="9"/>
      <c r="D654" s="9"/>
      <c r="E654" s="9"/>
      <c r="F654" s="9"/>
      <c r="G654" s="9"/>
      <c r="H654" s="9"/>
      <c r="I654" s="9"/>
      <c r="J654" s="6"/>
      <c r="K654" s="12"/>
    </row>
    <row r="655" spans="1:11">
      <c r="A655" s="7"/>
      <c r="B655" s="9"/>
      <c r="C655" s="9"/>
      <c r="D655" s="9"/>
      <c r="E655" s="9"/>
      <c r="F655" s="9"/>
      <c r="G655" s="9"/>
      <c r="H655" s="9"/>
      <c r="I655" s="9"/>
      <c r="J655" s="6"/>
      <c r="K655" s="12"/>
    </row>
    <row r="656" spans="1:11">
      <c r="A656" s="7"/>
      <c r="B656" s="9"/>
      <c r="C656" s="9"/>
      <c r="D656" s="9"/>
      <c r="E656" s="9"/>
      <c r="F656" s="9"/>
      <c r="G656" s="9"/>
      <c r="H656" s="9"/>
      <c r="I656" s="9"/>
      <c r="J656" s="6"/>
      <c r="K656" s="12"/>
    </row>
    <row r="657" spans="1:11">
      <c r="A657" s="7"/>
      <c r="B657" s="9"/>
      <c r="C657" s="9"/>
      <c r="D657" s="9"/>
      <c r="E657" s="9"/>
      <c r="F657" s="9"/>
      <c r="G657" s="9"/>
      <c r="H657" s="9"/>
      <c r="I657" s="9"/>
      <c r="J657" s="6"/>
      <c r="K657" s="12"/>
    </row>
    <row r="658" spans="1:11">
      <c r="A658" s="7"/>
      <c r="B658" s="9"/>
      <c r="C658" s="9"/>
      <c r="D658" s="9"/>
      <c r="E658" s="9"/>
      <c r="F658" s="9"/>
      <c r="G658" s="9"/>
      <c r="H658" s="9"/>
      <c r="I658" s="9"/>
      <c r="J658" s="6"/>
      <c r="K658" s="12"/>
    </row>
    <row r="659" spans="1:11">
      <c r="A659" s="7"/>
      <c r="B659" s="9"/>
      <c r="C659" s="9"/>
      <c r="D659" s="9"/>
      <c r="E659" s="9"/>
      <c r="F659" s="9"/>
      <c r="G659" s="9"/>
      <c r="H659" s="9"/>
      <c r="I659" s="9"/>
      <c r="J659" s="6"/>
      <c r="K659" s="12"/>
    </row>
    <row r="660" spans="1:11">
      <c r="A660" s="7"/>
      <c r="B660" s="9"/>
      <c r="C660" s="9"/>
      <c r="D660" s="9"/>
      <c r="E660" s="9"/>
      <c r="F660" s="9"/>
      <c r="G660" s="9"/>
      <c r="H660" s="9"/>
      <c r="I660" s="9"/>
      <c r="J660" s="6"/>
      <c r="K660" s="12"/>
    </row>
    <row r="661" spans="1:11">
      <c r="A661" s="7"/>
      <c r="B661" s="9"/>
      <c r="C661" s="9"/>
      <c r="D661" s="9"/>
      <c r="E661" s="9"/>
      <c r="F661" s="9"/>
      <c r="G661" s="9"/>
      <c r="H661" s="9"/>
      <c r="I661" s="9"/>
      <c r="J661" s="6"/>
      <c r="K661" s="12"/>
    </row>
    <row r="662" spans="1:11">
      <c r="A662" s="7"/>
      <c r="B662" s="9"/>
      <c r="C662" s="9"/>
      <c r="D662" s="9"/>
      <c r="E662" s="9"/>
      <c r="F662" s="9"/>
      <c r="G662" s="9"/>
      <c r="H662" s="9"/>
      <c r="I662" s="9"/>
      <c r="J662" s="6"/>
      <c r="K662" s="12"/>
    </row>
    <row r="663" spans="1:11">
      <c r="A663" s="7"/>
      <c r="B663" s="9"/>
      <c r="C663" s="9"/>
      <c r="D663" s="9"/>
      <c r="E663" s="9"/>
      <c r="F663" s="9"/>
      <c r="G663" s="9"/>
      <c r="H663" s="9"/>
      <c r="I663" s="9"/>
      <c r="J663" s="6"/>
      <c r="K663" s="12"/>
    </row>
    <row r="664" spans="1:11">
      <c r="A664" s="7"/>
      <c r="B664" s="9"/>
      <c r="C664" s="9"/>
      <c r="D664" s="9"/>
      <c r="E664" s="9"/>
      <c r="F664" s="9"/>
      <c r="G664" s="9"/>
      <c r="H664" s="9"/>
      <c r="I664" s="9"/>
      <c r="J664" s="6"/>
      <c r="K664" s="12"/>
    </row>
    <row r="665" spans="1:11">
      <c r="A665" s="7"/>
      <c r="B665" s="9"/>
      <c r="C665" s="9"/>
      <c r="D665" s="9"/>
      <c r="E665" s="9"/>
      <c r="F665" s="9"/>
      <c r="G665" s="9"/>
      <c r="H665" s="9"/>
      <c r="I665" s="9"/>
      <c r="J665" s="6"/>
      <c r="K665" s="12"/>
    </row>
    <row r="666" spans="1:11">
      <c r="A666" s="7"/>
      <c r="B666" s="9"/>
      <c r="C666" s="9"/>
      <c r="D666" s="9"/>
      <c r="E666" s="9"/>
      <c r="F666" s="9"/>
      <c r="G666" s="9"/>
      <c r="H666" s="9"/>
      <c r="I666" s="9"/>
      <c r="J666" s="6"/>
      <c r="K666" s="12"/>
    </row>
    <row r="667" spans="1:11">
      <c r="A667" s="7"/>
      <c r="B667" s="9"/>
      <c r="C667" s="9"/>
      <c r="D667" s="9"/>
      <c r="E667" s="9"/>
      <c r="F667" s="9"/>
      <c r="G667" s="9"/>
      <c r="H667" s="9"/>
      <c r="I667" s="9"/>
      <c r="J667" s="6"/>
      <c r="K667" s="12"/>
    </row>
    <row r="668" spans="1:11">
      <c r="A668" s="7"/>
      <c r="B668" s="9"/>
      <c r="C668" s="9"/>
      <c r="D668" s="9"/>
      <c r="E668" s="9"/>
      <c r="F668" s="9"/>
      <c r="G668" s="9"/>
      <c r="H668" s="9"/>
      <c r="I668" s="9"/>
      <c r="J668" s="6"/>
      <c r="K668" s="12"/>
    </row>
    <row r="669" spans="1:11">
      <c r="A669" s="7"/>
      <c r="B669" s="9"/>
      <c r="C669" s="9"/>
      <c r="D669" s="9"/>
      <c r="E669" s="9"/>
      <c r="F669" s="9"/>
      <c r="G669" s="9"/>
      <c r="H669" s="9"/>
      <c r="I669" s="9"/>
      <c r="J669" s="6"/>
      <c r="K669" s="12"/>
    </row>
    <row r="670" spans="1:11">
      <c r="A670" s="7"/>
      <c r="B670" s="9"/>
      <c r="C670" s="9"/>
      <c r="D670" s="9"/>
      <c r="E670" s="9"/>
      <c r="F670" s="9"/>
      <c r="G670" s="9"/>
      <c r="H670" s="9"/>
      <c r="I670" s="9"/>
      <c r="J670" s="6"/>
      <c r="K670" s="12"/>
    </row>
    <row r="671" spans="1:11">
      <c r="A671" s="7"/>
      <c r="B671" s="9"/>
      <c r="C671" s="9"/>
      <c r="D671" s="9"/>
      <c r="E671" s="9"/>
      <c r="F671" s="9"/>
      <c r="G671" s="9"/>
      <c r="H671" s="9"/>
      <c r="I671" s="9"/>
      <c r="J671" s="6"/>
      <c r="K671" s="12"/>
    </row>
    <row r="672" spans="1:11">
      <c r="A672" s="7"/>
      <c r="B672" s="9"/>
      <c r="C672" s="9"/>
      <c r="D672" s="9"/>
      <c r="E672" s="9"/>
      <c r="F672" s="9"/>
      <c r="G672" s="9"/>
      <c r="H672" s="9"/>
      <c r="I672" s="9"/>
      <c r="J672" s="6"/>
      <c r="K672" s="12"/>
    </row>
    <row r="673" spans="1:11">
      <c r="A673" s="7"/>
      <c r="B673" s="9"/>
      <c r="C673" s="9"/>
      <c r="D673" s="9"/>
      <c r="E673" s="9"/>
      <c r="F673" s="9"/>
      <c r="G673" s="9"/>
      <c r="H673" s="9"/>
      <c r="I673" s="9"/>
      <c r="J673" s="6"/>
      <c r="K673" s="12"/>
    </row>
    <row r="674" spans="1:11">
      <c r="A674" s="7"/>
      <c r="B674" s="9"/>
      <c r="C674" s="9"/>
      <c r="D674" s="9"/>
      <c r="E674" s="9"/>
      <c r="F674" s="9"/>
      <c r="G674" s="9"/>
      <c r="H674" s="9"/>
      <c r="I674" s="9"/>
      <c r="J674" s="6"/>
      <c r="K674" s="12"/>
    </row>
    <row r="675" spans="1:11">
      <c r="A675" s="7"/>
      <c r="B675" s="9"/>
      <c r="C675" s="9"/>
      <c r="D675" s="9"/>
      <c r="E675" s="9"/>
      <c r="F675" s="9"/>
      <c r="G675" s="9"/>
      <c r="H675" s="9"/>
      <c r="I675" s="9"/>
      <c r="J675" s="6"/>
      <c r="K675" s="12"/>
    </row>
    <row r="676" spans="1:11">
      <c r="A676" s="7"/>
      <c r="B676" s="9"/>
      <c r="C676" s="9"/>
      <c r="D676" s="9"/>
      <c r="E676" s="9"/>
      <c r="F676" s="9"/>
      <c r="G676" s="9"/>
      <c r="H676" s="9"/>
      <c r="I676" s="9"/>
      <c r="J676" s="6"/>
      <c r="K676" s="12"/>
    </row>
    <row r="677" spans="1:11">
      <c r="A677" s="7"/>
      <c r="B677" s="9"/>
      <c r="C677" s="9"/>
      <c r="D677" s="9"/>
      <c r="E677" s="9"/>
      <c r="F677" s="9"/>
      <c r="G677" s="9"/>
      <c r="H677" s="9"/>
      <c r="I677" s="9"/>
      <c r="J677" s="6"/>
      <c r="K677" s="12"/>
    </row>
    <row r="678" spans="1:11">
      <c r="A678" s="7"/>
      <c r="B678" s="9"/>
      <c r="C678" s="9"/>
      <c r="D678" s="9"/>
      <c r="E678" s="9"/>
      <c r="F678" s="9"/>
      <c r="G678" s="9"/>
      <c r="H678" s="9"/>
      <c r="I678" s="9"/>
      <c r="J678" s="6"/>
      <c r="K678" s="12"/>
    </row>
    <row r="679" spans="1:11">
      <c r="A679" s="7"/>
      <c r="B679" s="9"/>
      <c r="C679" s="9"/>
      <c r="D679" s="9"/>
      <c r="E679" s="9"/>
      <c r="F679" s="9"/>
      <c r="G679" s="9"/>
      <c r="H679" s="9"/>
      <c r="I679" s="9"/>
      <c r="J679" s="6"/>
      <c r="K679" s="12"/>
    </row>
    <row r="680" spans="1:11">
      <c r="A680" s="7"/>
      <c r="B680" s="9"/>
      <c r="C680" s="9"/>
      <c r="D680" s="9"/>
      <c r="E680" s="9"/>
      <c r="F680" s="9"/>
      <c r="G680" s="9"/>
      <c r="H680" s="9"/>
      <c r="I680" s="9"/>
      <c r="J680" s="6"/>
      <c r="K680" s="12"/>
    </row>
    <row r="681" spans="1:11">
      <c r="A681" s="7"/>
      <c r="B681" s="9"/>
      <c r="C681" s="9"/>
      <c r="D681" s="9"/>
      <c r="E681" s="9"/>
      <c r="F681" s="9"/>
      <c r="G681" s="9"/>
      <c r="H681" s="9"/>
      <c r="I681" s="9"/>
      <c r="J681" s="6"/>
      <c r="K681" s="12"/>
    </row>
    <row r="682" spans="1:11">
      <c r="A682" s="7"/>
      <c r="B682" s="9"/>
      <c r="C682" s="9"/>
      <c r="D682" s="9"/>
      <c r="E682" s="9"/>
      <c r="F682" s="9"/>
      <c r="G682" s="9"/>
      <c r="H682" s="9"/>
      <c r="I682" s="9"/>
      <c r="J682" s="6"/>
      <c r="K682" s="12"/>
    </row>
    <row r="683" spans="1:11">
      <c r="A683" s="7"/>
      <c r="B683" s="9"/>
      <c r="C683" s="9"/>
      <c r="D683" s="9"/>
      <c r="E683" s="9"/>
      <c r="F683" s="9"/>
      <c r="G683" s="9"/>
      <c r="H683" s="9"/>
      <c r="I683" s="9"/>
      <c r="J683" s="6"/>
      <c r="K683" s="12"/>
    </row>
    <row r="684" spans="1:11">
      <c r="A684" s="7"/>
      <c r="B684" s="9"/>
      <c r="C684" s="9"/>
      <c r="D684" s="9"/>
      <c r="E684" s="9"/>
      <c r="F684" s="9"/>
      <c r="G684" s="9"/>
      <c r="H684" s="9"/>
      <c r="I684" s="9"/>
      <c r="J684" s="6"/>
      <c r="K684" s="12"/>
    </row>
    <row r="685" spans="1:11">
      <c r="A685" s="7"/>
      <c r="B685" s="9"/>
      <c r="C685" s="9"/>
      <c r="D685" s="9"/>
      <c r="E685" s="9"/>
      <c r="F685" s="9"/>
      <c r="G685" s="9"/>
      <c r="H685" s="9"/>
      <c r="I685" s="9"/>
      <c r="J685" s="6"/>
      <c r="K685" s="12"/>
    </row>
    <row r="686" spans="1:11">
      <c r="A686" s="7"/>
      <c r="B686" s="9"/>
      <c r="C686" s="9"/>
      <c r="D686" s="9"/>
      <c r="E686" s="9"/>
      <c r="F686" s="9"/>
      <c r="G686" s="9"/>
      <c r="H686" s="9"/>
      <c r="I686" s="9"/>
      <c r="J686" s="6"/>
      <c r="K686" s="12"/>
    </row>
    <row r="687" spans="1:11">
      <c r="A687" s="7"/>
      <c r="B687" s="9"/>
      <c r="C687" s="9"/>
      <c r="D687" s="9"/>
      <c r="E687" s="9"/>
      <c r="F687" s="9"/>
      <c r="G687" s="9"/>
      <c r="H687" s="9"/>
      <c r="I687" s="9"/>
      <c r="J687" s="6"/>
      <c r="K687" s="12"/>
    </row>
    <row r="688" spans="1:11">
      <c r="A688" s="7"/>
      <c r="B688" s="9"/>
      <c r="C688" s="9"/>
      <c r="D688" s="9"/>
      <c r="E688" s="9"/>
      <c r="F688" s="9"/>
      <c r="G688" s="9"/>
      <c r="H688" s="9"/>
      <c r="I688" s="9"/>
      <c r="J688" s="6"/>
      <c r="K688" s="12"/>
    </row>
    <row r="689" spans="1:11">
      <c r="A689" s="7"/>
      <c r="B689" s="9"/>
      <c r="C689" s="9"/>
      <c r="D689" s="9"/>
      <c r="E689" s="9"/>
      <c r="F689" s="9"/>
      <c r="G689" s="9"/>
      <c r="H689" s="9"/>
      <c r="I689" s="9"/>
      <c r="J689" s="6"/>
      <c r="K689" s="12"/>
    </row>
    <row r="690" spans="1:11">
      <c r="A690" s="7"/>
      <c r="B690" s="9"/>
      <c r="C690" s="9"/>
      <c r="D690" s="9"/>
      <c r="E690" s="9"/>
      <c r="F690" s="9"/>
      <c r="G690" s="9"/>
      <c r="H690" s="9"/>
      <c r="I690" s="9"/>
      <c r="J690" s="6"/>
      <c r="K690" s="12"/>
    </row>
    <row r="691" spans="1:11">
      <c r="A691" s="7"/>
      <c r="B691" s="9"/>
      <c r="C691" s="9"/>
      <c r="D691" s="9"/>
      <c r="E691" s="9"/>
      <c r="F691" s="9"/>
      <c r="G691" s="9"/>
      <c r="H691" s="9"/>
      <c r="I691" s="9"/>
      <c r="J691" s="6"/>
      <c r="K691" s="12"/>
    </row>
    <row r="692" spans="1:11">
      <c r="A692" s="7"/>
      <c r="B692" s="9"/>
      <c r="C692" s="9"/>
      <c r="D692" s="9"/>
      <c r="E692" s="9"/>
      <c r="F692" s="9"/>
      <c r="G692" s="9"/>
      <c r="H692" s="9"/>
      <c r="I692" s="9"/>
      <c r="J692" s="6"/>
      <c r="K692" s="12"/>
    </row>
  </sheetData>
  <sheetProtection formatCells="0" formatColumns="0" formatRows="0" insertColumns="0" insertRows="0" deleteColumns="0" deleteRows="0"/>
  <autoFilter ref="A1:K534" xr:uid="{00000000-0009-0000-0000-000005000000}"/>
  <conditionalFormatting sqref="G66:H66 G31:H33 G39:H41 G47:H49 G15:H19 G23:H27 G59:H61">
    <cfRule type="expression" dxfId="659" priority="659" stopIfTrue="1">
      <formula>WEEKDAY(G15)=7</formula>
    </cfRule>
    <cfRule type="expression" dxfId="658" priority="660" stopIfTrue="1">
      <formula>WEEKDAY(G15)=1</formula>
    </cfRule>
  </conditionalFormatting>
  <conditionalFormatting sqref="G8:H8 H9:H12">
    <cfRule type="expression" dxfId="657" priority="657" stopIfTrue="1">
      <formula>WEEKDAY(G8)=7</formula>
    </cfRule>
    <cfRule type="expression" dxfId="656" priority="658" stopIfTrue="1">
      <formula>WEEKDAY(G8)=1</formula>
    </cfRule>
  </conditionalFormatting>
  <conditionalFormatting sqref="G9:G12">
    <cfRule type="expression" dxfId="655" priority="655" stopIfTrue="1">
      <formula>WEEKDAY(G9)=7</formula>
    </cfRule>
    <cfRule type="expression" dxfId="654" priority="656" stopIfTrue="1">
      <formula>WEEKDAY(G9)=1</formula>
    </cfRule>
  </conditionalFormatting>
  <conditionalFormatting sqref="G54:H54">
    <cfRule type="expression" dxfId="653" priority="653" stopIfTrue="1">
      <formula>WEEKDAY(G54)=7</formula>
    </cfRule>
    <cfRule type="expression" dxfId="652" priority="654" stopIfTrue="1">
      <formula>WEEKDAY(G54)=1</formula>
    </cfRule>
  </conditionalFormatting>
  <conditionalFormatting sqref="G55:H55">
    <cfRule type="expression" dxfId="651" priority="651" stopIfTrue="1">
      <formula>WEEKDAY(G55)=7</formula>
    </cfRule>
    <cfRule type="expression" dxfId="650" priority="652" stopIfTrue="1">
      <formula>WEEKDAY(G55)=1</formula>
    </cfRule>
  </conditionalFormatting>
  <conditionalFormatting sqref="G68:H68">
    <cfRule type="expression" dxfId="649" priority="649" stopIfTrue="1">
      <formula>WEEKDAY(G68)=7</formula>
    </cfRule>
    <cfRule type="expression" dxfId="648" priority="650" stopIfTrue="1">
      <formula>WEEKDAY(G68)=1</formula>
    </cfRule>
  </conditionalFormatting>
  <conditionalFormatting sqref="G75:H75">
    <cfRule type="expression" dxfId="647" priority="647" stopIfTrue="1">
      <formula>WEEKDAY(G75)=7</formula>
    </cfRule>
    <cfRule type="expression" dxfId="646" priority="648" stopIfTrue="1">
      <formula>WEEKDAY(G75)=1</formula>
    </cfRule>
  </conditionalFormatting>
  <conditionalFormatting sqref="G14:H14">
    <cfRule type="expression" dxfId="645" priority="645" stopIfTrue="1">
      <formula>WEEKDAY(G14)=7</formula>
    </cfRule>
    <cfRule type="expression" dxfId="644" priority="646" stopIfTrue="1">
      <formula>WEEKDAY(G14)=1</formula>
    </cfRule>
  </conditionalFormatting>
  <conditionalFormatting sqref="G74:H74">
    <cfRule type="expression" dxfId="643" priority="643" stopIfTrue="1">
      <formula>WEEKDAY(G74)=7</formula>
    </cfRule>
    <cfRule type="expression" dxfId="642" priority="644" stopIfTrue="1">
      <formula>WEEKDAY(G74)=1</formula>
    </cfRule>
  </conditionalFormatting>
  <conditionalFormatting sqref="G73:H73">
    <cfRule type="expression" dxfId="641" priority="641" stopIfTrue="1">
      <formula>WEEKDAY(G73)=7</formula>
    </cfRule>
    <cfRule type="expression" dxfId="640" priority="642" stopIfTrue="1">
      <formula>WEEKDAY(G73)=1</formula>
    </cfRule>
  </conditionalFormatting>
  <conditionalFormatting sqref="G111:H111">
    <cfRule type="expression" dxfId="639" priority="639" stopIfTrue="1">
      <formula>WEEKDAY(G111)=7</formula>
    </cfRule>
    <cfRule type="expression" dxfId="638" priority="640" stopIfTrue="1">
      <formula>WEEKDAY(G111)=1</formula>
    </cfRule>
  </conditionalFormatting>
  <conditionalFormatting sqref="G112:H112">
    <cfRule type="expression" dxfId="637" priority="637" stopIfTrue="1">
      <formula>WEEKDAY(G112)=7</formula>
    </cfRule>
    <cfRule type="expression" dxfId="636" priority="638" stopIfTrue="1">
      <formula>WEEKDAY(G112)=1</formula>
    </cfRule>
  </conditionalFormatting>
  <conditionalFormatting sqref="G155:H155">
    <cfRule type="expression" dxfId="635" priority="621" stopIfTrue="1">
      <formula>WEEKDAY(G155)=7</formula>
    </cfRule>
    <cfRule type="expression" dxfId="634" priority="622" stopIfTrue="1">
      <formula>WEEKDAY(G155)=1</formula>
    </cfRule>
  </conditionalFormatting>
  <conditionalFormatting sqref="G150:H150">
    <cfRule type="expression" dxfId="633" priority="619" stopIfTrue="1">
      <formula>WEEKDAY(G150)=7</formula>
    </cfRule>
    <cfRule type="expression" dxfId="632" priority="620" stopIfTrue="1">
      <formula>WEEKDAY(G150)=1</formula>
    </cfRule>
  </conditionalFormatting>
  <conditionalFormatting sqref="G146:H146">
    <cfRule type="expression" dxfId="631" priority="635" stopIfTrue="1">
      <formula>WEEKDAY(G146)=7</formula>
    </cfRule>
    <cfRule type="expression" dxfId="630" priority="636" stopIfTrue="1">
      <formula>WEEKDAY(G146)=1</formula>
    </cfRule>
  </conditionalFormatting>
  <conditionalFormatting sqref="G164:H164">
    <cfRule type="expression" dxfId="629" priority="609" stopIfTrue="1">
      <formula>WEEKDAY(G164)=7</formula>
    </cfRule>
    <cfRule type="expression" dxfId="628" priority="610" stopIfTrue="1">
      <formula>WEEKDAY(G164)=1</formula>
    </cfRule>
  </conditionalFormatting>
  <conditionalFormatting sqref="G147:H147">
    <cfRule type="expression" dxfId="627" priority="633" stopIfTrue="1">
      <formula>WEEKDAY(G147)=7</formula>
    </cfRule>
    <cfRule type="expression" dxfId="626" priority="634" stopIfTrue="1">
      <formula>WEEKDAY(G147)=1</formula>
    </cfRule>
  </conditionalFormatting>
  <conditionalFormatting sqref="G154:H154">
    <cfRule type="expression" dxfId="625" priority="617" stopIfTrue="1">
      <formula>WEEKDAY(G154)=7</formula>
    </cfRule>
    <cfRule type="expression" dxfId="624" priority="618" stopIfTrue="1">
      <formula>WEEKDAY(G154)=1</formula>
    </cfRule>
  </conditionalFormatting>
  <conditionalFormatting sqref="G233:H233">
    <cfRule type="expression" dxfId="623" priority="623" stopIfTrue="1">
      <formula>WEEKDAY(G233)=7</formula>
    </cfRule>
    <cfRule type="expression" dxfId="622" priority="624" stopIfTrue="1">
      <formula>WEEKDAY(G233)=1</formula>
    </cfRule>
  </conditionalFormatting>
  <conditionalFormatting sqref="G159:H159">
    <cfRule type="expression" dxfId="621" priority="613" stopIfTrue="1">
      <formula>WEEKDAY(G159)=7</formula>
    </cfRule>
    <cfRule type="expression" dxfId="620" priority="614" stopIfTrue="1">
      <formula>WEEKDAY(G159)=1</formula>
    </cfRule>
  </conditionalFormatting>
  <conditionalFormatting sqref="G131:H131">
    <cfRule type="expression" dxfId="619" priority="627" stopIfTrue="1">
      <formula>WEEKDAY(G131)=7</formula>
    </cfRule>
    <cfRule type="expression" dxfId="618" priority="628" stopIfTrue="1">
      <formula>WEEKDAY(G131)=1</formula>
    </cfRule>
  </conditionalFormatting>
  <conditionalFormatting sqref="G130:H130">
    <cfRule type="expression" dxfId="617" priority="625" stopIfTrue="1">
      <formula>WEEKDAY(G130)=7</formula>
    </cfRule>
    <cfRule type="expression" dxfId="616" priority="626" stopIfTrue="1">
      <formula>WEEKDAY(G130)=1</formula>
    </cfRule>
  </conditionalFormatting>
  <conditionalFormatting sqref="G125:H125">
    <cfRule type="expression" dxfId="615" priority="631" stopIfTrue="1">
      <formula>WEEKDAY(G125)=7</formula>
    </cfRule>
    <cfRule type="expression" dxfId="614" priority="632" stopIfTrue="1">
      <formula>WEEKDAY(G125)=1</formula>
    </cfRule>
  </conditionalFormatting>
  <conditionalFormatting sqref="G132:H132">
    <cfRule type="expression" dxfId="613" priority="629" stopIfTrue="1">
      <formula>WEEKDAY(G132)=7</formula>
    </cfRule>
    <cfRule type="expression" dxfId="612" priority="630" stopIfTrue="1">
      <formula>WEEKDAY(G132)=1</formula>
    </cfRule>
  </conditionalFormatting>
  <conditionalFormatting sqref="G179:H179">
    <cfRule type="expression" dxfId="611" priority="605" stopIfTrue="1">
      <formula>WEEKDAY(G179)=7</formula>
    </cfRule>
    <cfRule type="expression" dxfId="610" priority="606" stopIfTrue="1">
      <formula>WEEKDAY(G179)=1</formula>
    </cfRule>
  </conditionalFormatting>
  <conditionalFormatting sqref="G156:H156">
    <cfRule type="expression" dxfId="609" priority="615" stopIfTrue="1">
      <formula>WEEKDAY(G156)=7</formula>
    </cfRule>
    <cfRule type="expression" dxfId="608" priority="616" stopIfTrue="1">
      <formula>WEEKDAY(G156)=1</formula>
    </cfRule>
  </conditionalFormatting>
  <conditionalFormatting sqref="G189:H189">
    <cfRule type="expression" dxfId="607" priority="597" stopIfTrue="1">
      <formula>WEEKDAY(G189)=7</formula>
    </cfRule>
    <cfRule type="expression" dxfId="606" priority="598" stopIfTrue="1">
      <formula>WEEKDAY(G189)=1</formula>
    </cfRule>
  </conditionalFormatting>
  <conditionalFormatting sqref="G193:H193">
    <cfRule type="expression" dxfId="605" priority="593" stopIfTrue="1">
      <formula>WEEKDAY(G193)=7</formula>
    </cfRule>
    <cfRule type="expression" dxfId="604" priority="594" stopIfTrue="1">
      <formula>WEEKDAY(G193)=1</formula>
    </cfRule>
  </conditionalFormatting>
  <conditionalFormatting sqref="G180:H180">
    <cfRule type="expression" dxfId="603" priority="601" stopIfTrue="1">
      <formula>WEEKDAY(G180)=7</formula>
    </cfRule>
    <cfRule type="expression" dxfId="602" priority="602" stopIfTrue="1">
      <formula>WEEKDAY(G180)=1</formula>
    </cfRule>
  </conditionalFormatting>
  <conditionalFormatting sqref="G172:H172">
    <cfRule type="expression" dxfId="601" priority="603" stopIfTrue="1">
      <formula>WEEKDAY(G172)=7</formula>
    </cfRule>
    <cfRule type="expression" dxfId="600" priority="604" stopIfTrue="1">
      <formula>WEEKDAY(G172)=1</formula>
    </cfRule>
  </conditionalFormatting>
  <conditionalFormatting sqref="G165:H165">
    <cfRule type="expression" dxfId="599" priority="611" stopIfTrue="1">
      <formula>WEEKDAY(G165)=7</formula>
    </cfRule>
    <cfRule type="expression" dxfId="598" priority="612" stopIfTrue="1">
      <formula>WEEKDAY(G165)=1</formula>
    </cfRule>
  </conditionalFormatting>
  <conditionalFormatting sqref="G199:H199">
    <cfRule type="expression" dxfId="597" priority="591" stopIfTrue="1">
      <formula>WEEKDAY(G199)=7</formula>
    </cfRule>
    <cfRule type="expression" dxfId="596" priority="592" stopIfTrue="1">
      <formula>WEEKDAY(G199)=1</formula>
    </cfRule>
  </conditionalFormatting>
  <conditionalFormatting sqref="G168:H168">
    <cfRule type="expression" dxfId="595" priority="607" stopIfTrue="1">
      <formula>WEEKDAY(G168)=7</formula>
    </cfRule>
    <cfRule type="expression" dxfId="594" priority="608" stopIfTrue="1">
      <formula>WEEKDAY(G168)=1</formula>
    </cfRule>
  </conditionalFormatting>
  <conditionalFormatting sqref="G188:H188">
    <cfRule type="expression" dxfId="593" priority="595" stopIfTrue="1">
      <formula>WEEKDAY(G188)=7</formula>
    </cfRule>
    <cfRule type="expression" dxfId="592" priority="596" stopIfTrue="1">
      <formula>WEEKDAY(G188)=1</formula>
    </cfRule>
  </conditionalFormatting>
  <conditionalFormatting sqref="G183:H183">
    <cfRule type="expression" dxfId="591" priority="599" stopIfTrue="1">
      <formula>WEEKDAY(G183)=7</formula>
    </cfRule>
    <cfRule type="expression" dxfId="590" priority="600" stopIfTrue="1">
      <formula>WEEKDAY(G183)=1</formula>
    </cfRule>
  </conditionalFormatting>
  <conditionalFormatting sqref="G198:H198">
    <cfRule type="expression" dxfId="589" priority="589" stopIfTrue="1">
      <formula>WEEKDAY(G198)=7</formula>
    </cfRule>
    <cfRule type="expression" dxfId="588" priority="590" stopIfTrue="1">
      <formula>WEEKDAY(G198)=1</formula>
    </cfRule>
  </conditionalFormatting>
  <conditionalFormatting sqref="G207:H207">
    <cfRule type="expression" dxfId="587" priority="583" stopIfTrue="1">
      <formula>WEEKDAY(G207)=7</formula>
    </cfRule>
    <cfRule type="expression" dxfId="586" priority="584" stopIfTrue="1">
      <formula>WEEKDAY(G207)=1</formula>
    </cfRule>
  </conditionalFormatting>
  <conditionalFormatting sqref="G215:H215">
    <cfRule type="expression" dxfId="585" priority="585" stopIfTrue="1">
      <formula>WEEKDAY(G215)=7</formula>
    </cfRule>
    <cfRule type="expression" dxfId="584" priority="586" stopIfTrue="1">
      <formula>WEEKDAY(G215)=1</formula>
    </cfRule>
  </conditionalFormatting>
  <conditionalFormatting sqref="G203:H203">
    <cfRule type="expression" dxfId="583" priority="587" stopIfTrue="1">
      <formula>WEEKDAY(G203)=7</formula>
    </cfRule>
    <cfRule type="expression" dxfId="582" priority="588" stopIfTrue="1">
      <formula>WEEKDAY(G203)=1</formula>
    </cfRule>
  </conditionalFormatting>
  <conditionalFormatting sqref="G222:H222">
    <cfRule type="expression" dxfId="581" priority="577" stopIfTrue="1">
      <formula>WEEKDAY(G222)=7</formula>
    </cfRule>
    <cfRule type="expression" dxfId="580" priority="578" stopIfTrue="1">
      <formula>WEEKDAY(G222)=1</formula>
    </cfRule>
  </conditionalFormatting>
  <conditionalFormatting sqref="G229:H229">
    <cfRule type="expression" dxfId="579" priority="579" stopIfTrue="1">
      <formula>WEEKDAY(G229)=7</formula>
    </cfRule>
    <cfRule type="expression" dxfId="578" priority="580" stopIfTrue="1">
      <formula>WEEKDAY(G229)=1</formula>
    </cfRule>
  </conditionalFormatting>
  <conditionalFormatting sqref="G218:H218">
    <cfRule type="expression" dxfId="577" priority="581" stopIfTrue="1">
      <formula>WEEKDAY(G218)=7</formula>
    </cfRule>
    <cfRule type="expression" dxfId="576" priority="582" stopIfTrue="1">
      <formula>WEEKDAY(G218)=1</formula>
    </cfRule>
  </conditionalFormatting>
  <conditionalFormatting sqref="G242:H242">
    <cfRule type="expression" dxfId="575" priority="573" stopIfTrue="1">
      <formula>WEEKDAY(G242)=7</formula>
    </cfRule>
    <cfRule type="expression" dxfId="574" priority="574" stopIfTrue="1">
      <formula>WEEKDAY(G242)=1</formula>
    </cfRule>
  </conditionalFormatting>
  <conditionalFormatting sqref="G237:H237">
    <cfRule type="expression" dxfId="573" priority="571" stopIfTrue="1">
      <formula>WEEKDAY(G237)=7</formula>
    </cfRule>
    <cfRule type="expression" dxfId="572" priority="572" stopIfTrue="1">
      <formula>WEEKDAY(G237)=1</formula>
    </cfRule>
  </conditionalFormatting>
  <conditionalFormatting sqref="G257:H257">
    <cfRule type="expression" dxfId="571" priority="563" stopIfTrue="1">
      <formula>WEEKDAY(G257)=7</formula>
    </cfRule>
    <cfRule type="expression" dxfId="570" priority="564" stopIfTrue="1">
      <formula>WEEKDAY(G257)=1</formula>
    </cfRule>
  </conditionalFormatting>
  <conditionalFormatting sqref="G241:H241">
    <cfRule type="expression" dxfId="569" priority="569" stopIfTrue="1">
      <formula>WEEKDAY(G241)=7</formula>
    </cfRule>
    <cfRule type="expression" dxfId="568" priority="570" stopIfTrue="1">
      <formula>WEEKDAY(G241)=1</formula>
    </cfRule>
  </conditionalFormatting>
  <conditionalFormatting sqref="G315:H315">
    <cfRule type="expression" dxfId="567" priority="575" stopIfTrue="1">
      <formula>WEEKDAY(G315)=7</formula>
    </cfRule>
    <cfRule type="expression" dxfId="566" priority="576" stopIfTrue="1">
      <formula>WEEKDAY(G315)=1</formula>
    </cfRule>
  </conditionalFormatting>
  <conditionalFormatting sqref="G253:H253">
    <cfRule type="expression" dxfId="565" priority="565" stopIfTrue="1">
      <formula>WEEKDAY(G253)=7</formula>
    </cfRule>
    <cfRule type="expression" dxfId="564" priority="566" stopIfTrue="1">
      <formula>WEEKDAY(G253)=1</formula>
    </cfRule>
  </conditionalFormatting>
  <conditionalFormatting sqref="G286:H286">
    <cfRule type="expression" dxfId="563" priority="553" stopIfTrue="1">
      <formula>WEEKDAY(G286)=7</formula>
    </cfRule>
    <cfRule type="expression" dxfId="562" priority="554" stopIfTrue="1">
      <formula>WEEKDAY(G286)=1</formula>
    </cfRule>
  </conditionalFormatting>
  <conditionalFormatting sqref="G249:H249">
    <cfRule type="expression" dxfId="561" priority="567" stopIfTrue="1">
      <formula>WEEKDAY(G249)=7</formula>
    </cfRule>
    <cfRule type="expression" dxfId="560" priority="568" stopIfTrue="1">
      <formula>WEEKDAY(G249)=1</formula>
    </cfRule>
  </conditionalFormatting>
  <conditionalFormatting sqref="G289:H289">
    <cfRule type="expression" dxfId="559" priority="551" stopIfTrue="1">
      <formula>WEEKDAY(G289)=7</formula>
    </cfRule>
    <cfRule type="expression" dxfId="558" priority="552" stopIfTrue="1">
      <formula>WEEKDAY(G289)=1</formula>
    </cfRule>
  </conditionalFormatting>
  <conditionalFormatting sqref="G271:H271">
    <cfRule type="expression" dxfId="557" priority="559" stopIfTrue="1">
      <formula>WEEKDAY(G271)=7</formula>
    </cfRule>
    <cfRule type="expression" dxfId="556" priority="560" stopIfTrue="1">
      <formula>WEEKDAY(G271)=1</formula>
    </cfRule>
  </conditionalFormatting>
  <conditionalFormatting sqref="G285:H285">
    <cfRule type="expression" dxfId="555" priority="555" stopIfTrue="1">
      <formula>WEEKDAY(G285)=7</formula>
    </cfRule>
    <cfRule type="expression" dxfId="554" priority="556" stopIfTrue="1">
      <formula>WEEKDAY(G285)=1</formula>
    </cfRule>
  </conditionalFormatting>
  <conditionalFormatting sqref="G294:H294">
    <cfRule type="expression" dxfId="553" priority="549" stopIfTrue="1">
      <formula>WEEKDAY(G294)=7</formula>
    </cfRule>
    <cfRule type="expression" dxfId="552" priority="550" stopIfTrue="1">
      <formula>WEEKDAY(G294)=1</formula>
    </cfRule>
  </conditionalFormatting>
  <conditionalFormatting sqref="G267:H267">
    <cfRule type="expression" dxfId="551" priority="561" stopIfTrue="1">
      <formula>WEEKDAY(G267)=7</formula>
    </cfRule>
    <cfRule type="expression" dxfId="550" priority="562" stopIfTrue="1">
      <formula>WEEKDAY(G267)=1</formula>
    </cfRule>
  </conditionalFormatting>
  <conditionalFormatting sqref="G281:H281">
    <cfRule type="expression" dxfId="549" priority="557" stopIfTrue="1">
      <formula>WEEKDAY(G281)=7</formula>
    </cfRule>
    <cfRule type="expression" dxfId="548" priority="558" stopIfTrue="1">
      <formula>WEEKDAY(G281)=1</formula>
    </cfRule>
  </conditionalFormatting>
  <conditionalFormatting sqref="G108:H108">
    <cfRule type="expression" dxfId="547" priority="547" stopIfTrue="1">
      <formula>WEEKDAY(G108)=7</formula>
    </cfRule>
    <cfRule type="expression" dxfId="546" priority="548" stopIfTrue="1">
      <formula>WEEKDAY(G108)=1</formula>
    </cfRule>
  </conditionalFormatting>
  <conditionalFormatting sqref="G144:H144">
    <cfRule type="expression" dxfId="545" priority="545" stopIfTrue="1">
      <formula>WEEKDAY(G144)=7</formula>
    </cfRule>
    <cfRule type="expression" dxfId="544" priority="546" stopIfTrue="1">
      <formula>WEEKDAY(G144)=1</formula>
    </cfRule>
  </conditionalFormatting>
  <conditionalFormatting sqref="G191:H191">
    <cfRule type="expression" dxfId="543" priority="543" stopIfTrue="1">
      <formula>WEEKDAY(G191)=7</formula>
    </cfRule>
    <cfRule type="expression" dxfId="542" priority="544" stopIfTrue="1">
      <formula>WEEKDAY(G191)=1</formula>
    </cfRule>
  </conditionalFormatting>
  <conditionalFormatting sqref="G201:H201">
    <cfRule type="expression" dxfId="541" priority="541" stopIfTrue="1">
      <formula>WEEKDAY(G201)=7</formula>
    </cfRule>
    <cfRule type="expression" dxfId="540" priority="542" stopIfTrue="1">
      <formula>WEEKDAY(G201)=1</formula>
    </cfRule>
  </conditionalFormatting>
  <conditionalFormatting sqref="G251:H251">
    <cfRule type="expression" dxfId="539" priority="539" stopIfTrue="1">
      <formula>WEEKDAY(G251)=7</formula>
    </cfRule>
    <cfRule type="expression" dxfId="538" priority="540" stopIfTrue="1">
      <formula>WEEKDAY(G251)=1</formula>
    </cfRule>
  </conditionalFormatting>
  <conditionalFormatting sqref="G296:H296">
    <cfRule type="expression" dxfId="537" priority="537" stopIfTrue="1">
      <formula>WEEKDAY(G296)=7</formula>
    </cfRule>
    <cfRule type="expression" dxfId="536" priority="538" stopIfTrue="1">
      <formula>WEEKDAY(G296)=1</formula>
    </cfRule>
  </conditionalFormatting>
  <conditionalFormatting sqref="G34:H34">
    <cfRule type="expression" dxfId="535" priority="535" stopIfTrue="1">
      <formula>WEEKDAY(G34)=7</formula>
    </cfRule>
    <cfRule type="expression" dxfId="534" priority="536" stopIfTrue="1">
      <formula>WEEKDAY(G34)=1</formula>
    </cfRule>
  </conditionalFormatting>
  <conditionalFormatting sqref="G42:H42">
    <cfRule type="expression" dxfId="533" priority="533" stopIfTrue="1">
      <formula>WEEKDAY(G42)=7</formula>
    </cfRule>
    <cfRule type="expression" dxfId="532" priority="534" stopIfTrue="1">
      <formula>WEEKDAY(G42)=1</formula>
    </cfRule>
  </conditionalFormatting>
  <conditionalFormatting sqref="G30:H30">
    <cfRule type="expression" dxfId="531" priority="531" stopIfTrue="1">
      <formula>WEEKDAY(G30)=7</formula>
    </cfRule>
    <cfRule type="expression" dxfId="530" priority="532" stopIfTrue="1">
      <formula>WEEKDAY(G30)=1</formula>
    </cfRule>
  </conditionalFormatting>
  <conditionalFormatting sqref="G38:H38">
    <cfRule type="expression" dxfId="529" priority="529" stopIfTrue="1">
      <formula>WEEKDAY(G38)=7</formula>
    </cfRule>
    <cfRule type="expression" dxfId="528" priority="530" stopIfTrue="1">
      <formula>WEEKDAY(G38)=1</formula>
    </cfRule>
  </conditionalFormatting>
  <conditionalFormatting sqref="G51:H51">
    <cfRule type="expression" dxfId="527" priority="527" stopIfTrue="1">
      <formula>WEEKDAY(G51)=7</formula>
    </cfRule>
    <cfRule type="expression" dxfId="526" priority="528" stopIfTrue="1">
      <formula>WEEKDAY(G51)=1</formula>
    </cfRule>
  </conditionalFormatting>
  <conditionalFormatting sqref="G50:H50">
    <cfRule type="expression" dxfId="525" priority="525" stopIfTrue="1">
      <formula>WEEKDAY(G50)=7</formula>
    </cfRule>
    <cfRule type="expression" dxfId="524" priority="526" stopIfTrue="1">
      <formula>WEEKDAY(G50)=1</formula>
    </cfRule>
  </conditionalFormatting>
  <conditionalFormatting sqref="G46:H46">
    <cfRule type="expression" dxfId="523" priority="523" stopIfTrue="1">
      <formula>WEEKDAY(G46)=7</formula>
    </cfRule>
    <cfRule type="expression" dxfId="522" priority="524" stopIfTrue="1">
      <formula>WEEKDAY(G46)=1</formula>
    </cfRule>
  </conditionalFormatting>
  <conditionalFormatting sqref="G69:H70">
    <cfRule type="expression" dxfId="521" priority="521" stopIfTrue="1">
      <formula>WEEKDAY(G69)=7</formula>
    </cfRule>
    <cfRule type="expression" dxfId="520" priority="522" stopIfTrue="1">
      <formula>WEEKDAY(G69)=1</formula>
    </cfRule>
  </conditionalFormatting>
  <conditionalFormatting sqref="G96:H96">
    <cfRule type="expression" dxfId="519" priority="517" stopIfTrue="1">
      <formula>WEEKDAY(G96)=7</formula>
    </cfRule>
    <cfRule type="expression" dxfId="518" priority="518" stopIfTrue="1">
      <formula>WEEKDAY(G96)=1</formula>
    </cfRule>
  </conditionalFormatting>
  <conditionalFormatting sqref="G95:H95">
    <cfRule type="expression" dxfId="517" priority="519" stopIfTrue="1">
      <formula>WEEKDAY(G95)=7</formula>
    </cfRule>
    <cfRule type="expression" dxfId="516" priority="520" stopIfTrue="1">
      <formula>WEEKDAY(G95)=1</formula>
    </cfRule>
  </conditionalFormatting>
  <conditionalFormatting sqref="G97:H99">
    <cfRule type="expression" dxfId="515" priority="515" stopIfTrue="1">
      <formula>WEEKDAY(G97)=7</formula>
    </cfRule>
    <cfRule type="expression" dxfId="514" priority="516" stopIfTrue="1">
      <formula>WEEKDAY(G97)=1</formula>
    </cfRule>
  </conditionalFormatting>
  <conditionalFormatting sqref="G128:H128">
    <cfRule type="expression" dxfId="513" priority="511" stopIfTrue="1">
      <formula>WEEKDAY(G128)=7</formula>
    </cfRule>
    <cfRule type="expression" dxfId="512" priority="512" stopIfTrue="1">
      <formula>WEEKDAY(G128)=1</formula>
    </cfRule>
  </conditionalFormatting>
  <conditionalFormatting sqref="G126:H127">
    <cfRule type="expression" dxfId="511" priority="513" stopIfTrue="1">
      <formula>WEEKDAY(G126)=7</formula>
    </cfRule>
    <cfRule type="expression" dxfId="510" priority="514" stopIfTrue="1">
      <formula>WEEKDAY(G126)=1</formula>
    </cfRule>
  </conditionalFormatting>
  <conditionalFormatting sqref="G129:H129">
    <cfRule type="expression" dxfId="509" priority="509" stopIfTrue="1">
      <formula>WEEKDAY(G129)=7</formula>
    </cfRule>
    <cfRule type="expression" dxfId="508" priority="510" stopIfTrue="1">
      <formula>WEEKDAY(G129)=1</formula>
    </cfRule>
  </conditionalFormatting>
  <conditionalFormatting sqref="G160:H161">
    <cfRule type="expression" dxfId="507" priority="507" stopIfTrue="1">
      <formula>WEEKDAY(G160)=7</formula>
    </cfRule>
    <cfRule type="expression" dxfId="506" priority="508" stopIfTrue="1">
      <formula>WEEKDAY(G160)=1</formula>
    </cfRule>
  </conditionalFormatting>
  <conditionalFormatting sqref="G163:H163">
    <cfRule type="expression" dxfId="505" priority="505" stopIfTrue="1">
      <formula>WEEKDAY(G163)=7</formula>
    </cfRule>
    <cfRule type="expression" dxfId="504" priority="506" stopIfTrue="1">
      <formula>WEEKDAY(G163)=1</formula>
    </cfRule>
  </conditionalFormatting>
  <conditionalFormatting sqref="G162:H162">
    <cfRule type="expression" dxfId="503" priority="503" stopIfTrue="1">
      <formula>WEEKDAY(G162)=7</formula>
    </cfRule>
    <cfRule type="expression" dxfId="502" priority="504" stopIfTrue="1">
      <formula>WEEKDAY(G162)=1</formula>
    </cfRule>
  </conditionalFormatting>
  <conditionalFormatting sqref="G152:H152">
    <cfRule type="expression" dxfId="501" priority="501" stopIfTrue="1">
      <formula>WEEKDAY(G152)=7</formula>
    </cfRule>
    <cfRule type="expression" dxfId="500" priority="502" stopIfTrue="1">
      <formula>WEEKDAY(G152)=1</formula>
    </cfRule>
  </conditionalFormatting>
  <conditionalFormatting sqref="G151:H151">
    <cfRule type="expression" dxfId="499" priority="499" stopIfTrue="1">
      <formula>WEEKDAY(G151)=7</formula>
    </cfRule>
    <cfRule type="expression" dxfId="498" priority="500" stopIfTrue="1">
      <formula>WEEKDAY(G151)=1</formula>
    </cfRule>
  </conditionalFormatting>
  <conditionalFormatting sqref="G153:H153">
    <cfRule type="expression" dxfId="497" priority="497" stopIfTrue="1">
      <formula>WEEKDAY(G153)=7</formula>
    </cfRule>
    <cfRule type="expression" dxfId="496" priority="498" stopIfTrue="1">
      <formula>WEEKDAY(G153)=1</formula>
    </cfRule>
  </conditionalFormatting>
  <conditionalFormatting sqref="G169:H169">
    <cfRule type="expression" dxfId="495" priority="495" stopIfTrue="1">
      <formula>WEEKDAY(G169)=7</formula>
    </cfRule>
    <cfRule type="expression" dxfId="494" priority="496" stopIfTrue="1">
      <formula>WEEKDAY(G169)=1</formula>
    </cfRule>
  </conditionalFormatting>
  <conditionalFormatting sqref="G170:H170">
    <cfRule type="expression" dxfId="493" priority="493" stopIfTrue="1">
      <formula>WEEKDAY(G170)=7</formula>
    </cfRule>
    <cfRule type="expression" dxfId="492" priority="494" stopIfTrue="1">
      <formula>WEEKDAY(G170)=1</formula>
    </cfRule>
  </conditionalFormatting>
  <conditionalFormatting sqref="G175:H175">
    <cfRule type="expression" dxfId="491" priority="491" stopIfTrue="1">
      <formula>WEEKDAY(G175)=7</formula>
    </cfRule>
    <cfRule type="expression" dxfId="490" priority="492" stopIfTrue="1">
      <formula>WEEKDAY(G175)=1</formula>
    </cfRule>
  </conditionalFormatting>
  <conditionalFormatting sqref="G171:H171">
    <cfRule type="expression" dxfId="489" priority="489" stopIfTrue="1">
      <formula>WEEKDAY(G171)=7</formula>
    </cfRule>
    <cfRule type="expression" dxfId="488" priority="490" stopIfTrue="1">
      <formula>WEEKDAY(G171)=1</formula>
    </cfRule>
  </conditionalFormatting>
  <conditionalFormatting sqref="G176:H176">
    <cfRule type="expression" dxfId="487" priority="487" stopIfTrue="1">
      <formula>WEEKDAY(G176)=7</formula>
    </cfRule>
    <cfRule type="expression" dxfId="486" priority="488" stopIfTrue="1">
      <formula>WEEKDAY(G176)=1</formula>
    </cfRule>
  </conditionalFormatting>
  <conditionalFormatting sqref="G177:H177">
    <cfRule type="expression" dxfId="485" priority="485" stopIfTrue="1">
      <formula>WEEKDAY(G177)=7</formula>
    </cfRule>
    <cfRule type="expression" dxfId="484" priority="486" stopIfTrue="1">
      <formula>WEEKDAY(G177)=1</formula>
    </cfRule>
  </conditionalFormatting>
  <conditionalFormatting sqref="G178:H178">
    <cfRule type="expression" dxfId="483" priority="483" stopIfTrue="1">
      <formula>WEEKDAY(G178)=7</formula>
    </cfRule>
    <cfRule type="expression" dxfId="482" priority="484" stopIfTrue="1">
      <formula>WEEKDAY(G178)=1</formula>
    </cfRule>
  </conditionalFormatting>
  <conditionalFormatting sqref="G186:H186">
    <cfRule type="expression" dxfId="481" priority="477" stopIfTrue="1">
      <formula>WEEKDAY(G186)=7</formula>
    </cfRule>
    <cfRule type="expression" dxfId="480" priority="478" stopIfTrue="1">
      <formula>WEEKDAY(G186)=1</formula>
    </cfRule>
  </conditionalFormatting>
  <conditionalFormatting sqref="G185:H185">
    <cfRule type="expression" dxfId="479" priority="479" stopIfTrue="1">
      <formula>WEEKDAY(G185)=7</formula>
    </cfRule>
    <cfRule type="expression" dxfId="478" priority="480" stopIfTrue="1">
      <formula>WEEKDAY(G185)=1</formula>
    </cfRule>
  </conditionalFormatting>
  <conditionalFormatting sqref="G184:H184">
    <cfRule type="expression" dxfId="477" priority="481" stopIfTrue="1">
      <formula>WEEKDAY(G184)=7</formula>
    </cfRule>
    <cfRule type="expression" dxfId="476" priority="482" stopIfTrue="1">
      <formula>WEEKDAY(G184)=1</formula>
    </cfRule>
  </conditionalFormatting>
  <conditionalFormatting sqref="G187:H187">
    <cfRule type="expression" dxfId="475" priority="475" stopIfTrue="1">
      <formula>WEEKDAY(G187)=7</formula>
    </cfRule>
    <cfRule type="expression" dxfId="474" priority="476" stopIfTrue="1">
      <formula>WEEKDAY(G187)=1</formula>
    </cfRule>
  </conditionalFormatting>
  <conditionalFormatting sqref="G194:H194">
    <cfRule type="expression" dxfId="473" priority="473" stopIfTrue="1">
      <formula>WEEKDAY(G194)=7</formula>
    </cfRule>
    <cfRule type="expression" dxfId="472" priority="474" stopIfTrue="1">
      <formula>WEEKDAY(G194)=1</formula>
    </cfRule>
  </conditionalFormatting>
  <conditionalFormatting sqref="G195:H195">
    <cfRule type="expression" dxfId="471" priority="471" stopIfTrue="1">
      <formula>WEEKDAY(G195)=7</formula>
    </cfRule>
    <cfRule type="expression" dxfId="470" priority="472" stopIfTrue="1">
      <formula>WEEKDAY(G195)=1</formula>
    </cfRule>
  </conditionalFormatting>
  <conditionalFormatting sqref="G196:H196">
    <cfRule type="expression" dxfId="469" priority="469" stopIfTrue="1">
      <formula>WEEKDAY(G196)=7</formula>
    </cfRule>
    <cfRule type="expression" dxfId="468" priority="470" stopIfTrue="1">
      <formula>WEEKDAY(G196)=1</formula>
    </cfRule>
  </conditionalFormatting>
  <conditionalFormatting sqref="G197:H197">
    <cfRule type="expression" dxfId="467" priority="467" stopIfTrue="1">
      <formula>WEEKDAY(G197)=7</formula>
    </cfRule>
    <cfRule type="expression" dxfId="466" priority="468" stopIfTrue="1">
      <formula>WEEKDAY(G197)=1</formula>
    </cfRule>
  </conditionalFormatting>
  <conditionalFormatting sqref="G204:H204">
    <cfRule type="expression" dxfId="465" priority="465" stopIfTrue="1">
      <formula>WEEKDAY(G204)=7</formula>
    </cfRule>
    <cfRule type="expression" dxfId="464" priority="466" stopIfTrue="1">
      <formula>WEEKDAY(G204)=1</formula>
    </cfRule>
  </conditionalFormatting>
  <conditionalFormatting sqref="G205:H205">
    <cfRule type="expression" dxfId="463" priority="463" stopIfTrue="1">
      <formula>WEEKDAY(G205)=7</formula>
    </cfRule>
    <cfRule type="expression" dxfId="462" priority="464" stopIfTrue="1">
      <formula>WEEKDAY(G205)=1</formula>
    </cfRule>
  </conditionalFormatting>
  <conditionalFormatting sqref="G206:H206">
    <cfRule type="expression" dxfId="461" priority="461" stopIfTrue="1">
      <formula>WEEKDAY(G206)=7</formula>
    </cfRule>
    <cfRule type="expression" dxfId="460" priority="462" stopIfTrue="1">
      <formula>WEEKDAY(G206)=1</formula>
    </cfRule>
  </conditionalFormatting>
  <conditionalFormatting sqref="G211:H211">
    <cfRule type="expression" dxfId="459" priority="459" stopIfTrue="1">
      <formula>WEEKDAY(G211)=7</formula>
    </cfRule>
    <cfRule type="expression" dxfId="458" priority="460" stopIfTrue="1">
      <formula>WEEKDAY(G211)=1</formula>
    </cfRule>
  </conditionalFormatting>
  <conditionalFormatting sqref="G213:H213">
    <cfRule type="expression" dxfId="457" priority="455" stopIfTrue="1">
      <formula>WEEKDAY(G213)=7</formula>
    </cfRule>
    <cfRule type="expression" dxfId="456" priority="456" stopIfTrue="1">
      <formula>WEEKDAY(G213)=1</formula>
    </cfRule>
  </conditionalFormatting>
  <conditionalFormatting sqref="G212:H212">
    <cfRule type="expression" dxfId="455" priority="457" stopIfTrue="1">
      <formula>WEEKDAY(G212)=7</formula>
    </cfRule>
    <cfRule type="expression" dxfId="454" priority="458" stopIfTrue="1">
      <formula>WEEKDAY(G212)=1</formula>
    </cfRule>
  </conditionalFormatting>
  <conditionalFormatting sqref="G210:H210">
    <cfRule type="expression" dxfId="453" priority="453" stopIfTrue="1">
      <formula>WEEKDAY(G210)=7</formula>
    </cfRule>
    <cfRule type="expression" dxfId="452" priority="454" stopIfTrue="1">
      <formula>WEEKDAY(G210)=1</formula>
    </cfRule>
  </conditionalFormatting>
  <conditionalFormatting sqref="G214:H214">
    <cfRule type="expression" dxfId="451" priority="451" stopIfTrue="1">
      <formula>WEEKDAY(G214)=7</formula>
    </cfRule>
    <cfRule type="expression" dxfId="450" priority="452" stopIfTrue="1">
      <formula>WEEKDAY(G214)=1</formula>
    </cfRule>
  </conditionalFormatting>
  <conditionalFormatting sqref="G219:H219">
    <cfRule type="expression" dxfId="449" priority="449" stopIfTrue="1">
      <formula>WEEKDAY(G219)=7</formula>
    </cfRule>
    <cfRule type="expression" dxfId="448" priority="450" stopIfTrue="1">
      <formula>WEEKDAY(G219)=1</formula>
    </cfRule>
  </conditionalFormatting>
  <conditionalFormatting sqref="G220:H220">
    <cfRule type="expression" dxfId="447" priority="447" stopIfTrue="1">
      <formula>WEEKDAY(G220)=7</formula>
    </cfRule>
    <cfRule type="expression" dxfId="446" priority="448" stopIfTrue="1">
      <formula>WEEKDAY(G220)=1</formula>
    </cfRule>
  </conditionalFormatting>
  <conditionalFormatting sqref="G221:H221">
    <cfRule type="expression" dxfId="445" priority="445" stopIfTrue="1">
      <formula>WEEKDAY(G221)=7</formula>
    </cfRule>
    <cfRule type="expression" dxfId="444" priority="446" stopIfTrue="1">
      <formula>WEEKDAY(G221)=1</formula>
    </cfRule>
  </conditionalFormatting>
  <conditionalFormatting sqref="G225:H225">
    <cfRule type="expression" dxfId="443" priority="443" stopIfTrue="1">
      <formula>WEEKDAY(G225)=7</formula>
    </cfRule>
    <cfRule type="expression" dxfId="442" priority="444" stopIfTrue="1">
      <formula>WEEKDAY(G225)=1</formula>
    </cfRule>
  </conditionalFormatting>
  <conditionalFormatting sqref="G226:H226">
    <cfRule type="expression" dxfId="441" priority="441" stopIfTrue="1">
      <formula>WEEKDAY(G226)=7</formula>
    </cfRule>
    <cfRule type="expression" dxfId="440" priority="442" stopIfTrue="1">
      <formula>WEEKDAY(G226)=1</formula>
    </cfRule>
  </conditionalFormatting>
  <conditionalFormatting sqref="G227:H227">
    <cfRule type="expression" dxfId="439" priority="439" stopIfTrue="1">
      <formula>WEEKDAY(G227)=7</formula>
    </cfRule>
    <cfRule type="expression" dxfId="438" priority="440" stopIfTrue="1">
      <formula>WEEKDAY(G227)=1</formula>
    </cfRule>
  </conditionalFormatting>
  <conditionalFormatting sqref="G228:H228">
    <cfRule type="expression" dxfId="437" priority="437" stopIfTrue="1">
      <formula>WEEKDAY(G228)=7</formula>
    </cfRule>
    <cfRule type="expression" dxfId="436" priority="438" stopIfTrue="1">
      <formula>WEEKDAY(G228)=1</formula>
    </cfRule>
  </conditionalFormatting>
  <conditionalFormatting sqref="G239:H239">
    <cfRule type="expression" dxfId="435" priority="435" stopIfTrue="1">
      <formula>WEEKDAY(G239)=7</formula>
    </cfRule>
    <cfRule type="expression" dxfId="434" priority="436" stopIfTrue="1">
      <formula>WEEKDAY(G239)=1</formula>
    </cfRule>
  </conditionalFormatting>
  <conditionalFormatting sqref="G238:H238">
    <cfRule type="expression" dxfId="433" priority="433" stopIfTrue="1">
      <formula>WEEKDAY(G238)=7</formula>
    </cfRule>
    <cfRule type="expression" dxfId="432" priority="434" stopIfTrue="1">
      <formula>WEEKDAY(G238)=1</formula>
    </cfRule>
  </conditionalFormatting>
  <conditionalFormatting sqref="G240:H240">
    <cfRule type="expression" dxfId="431" priority="431" stopIfTrue="1">
      <formula>WEEKDAY(G240)=7</formula>
    </cfRule>
    <cfRule type="expression" dxfId="430" priority="432" stopIfTrue="1">
      <formula>WEEKDAY(G240)=1</formula>
    </cfRule>
  </conditionalFormatting>
  <conditionalFormatting sqref="G247:H247">
    <cfRule type="expression" dxfId="429" priority="427" stopIfTrue="1">
      <formula>WEEKDAY(G247)=7</formula>
    </cfRule>
    <cfRule type="expression" dxfId="428" priority="428" stopIfTrue="1">
      <formula>WEEKDAY(G247)=1</formula>
    </cfRule>
  </conditionalFormatting>
  <conditionalFormatting sqref="G246:H246">
    <cfRule type="expression" dxfId="427" priority="425" stopIfTrue="1">
      <formula>WEEKDAY(G246)=7</formula>
    </cfRule>
    <cfRule type="expression" dxfId="426" priority="426" stopIfTrue="1">
      <formula>WEEKDAY(G246)=1</formula>
    </cfRule>
  </conditionalFormatting>
  <conditionalFormatting sqref="G245:H245">
    <cfRule type="expression" dxfId="425" priority="429" stopIfTrue="1">
      <formula>WEEKDAY(G245)=7</formula>
    </cfRule>
    <cfRule type="expression" dxfId="424" priority="430" stopIfTrue="1">
      <formula>WEEKDAY(G245)=1</formula>
    </cfRule>
  </conditionalFormatting>
  <conditionalFormatting sqref="G248:H248">
    <cfRule type="expression" dxfId="423" priority="423" stopIfTrue="1">
      <formula>WEEKDAY(G248)=7</formula>
    </cfRule>
    <cfRule type="expression" dxfId="422" priority="424" stopIfTrue="1">
      <formula>WEEKDAY(G248)=1</formula>
    </cfRule>
  </conditionalFormatting>
  <conditionalFormatting sqref="G254:H255">
    <cfRule type="expression" dxfId="421" priority="421" stopIfTrue="1">
      <formula>WEEKDAY(G254)=7</formula>
    </cfRule>
    <cfRule type="expression" dxfId="420" priority="422" stopIfTrue="1">
      <formula>WEEKDAY(G254)=1</formula>
    </cfRule>
  </conditionalFormatting>
  <conditionalFormatting sqref="G256:H256">
    <cfRule type="expression" dxfId="419" priority="419" stopIfTrue="1">
      <formula>WEEKDAY(G256)=7</formula>
    </cfRule>
    <cfRule type="expression" dxfId="418" priority="420" stopIfTrue="1">
      <formula>WEEKDAY(G256)=1</formula>
    </cfRule>
  </conditionalFormatting>
  <conditionalFormatting sqref="G268:H268">
    <cfRule type="expression" dxfId="417" priority="417" stopIfTrue="1">
      <formula>WEEKDAY(G268)=7</formula>
    </cfRule>
    <cfRule type="expression" dxfId="416" priority="418" stopIfTrue="1">
      <formula>WEEKDAY(G268)=1</formula>
    </cfRule>
  </conditionalFormatting>
  <conditionalFormatting sqref="G269:H269">
    <cfRule type="expression" dxfId="415" priority="415" stopIfTrue="1">
      <formula>WEEKDAY(G269)=7</formula>
    </cfRule>
    <cfRule type="expression" dxfId="414" priority="416" stopIfTrue="1">
      <formula>WEEKDAY(G269)=1</formula>
    </cfRule>
  </conditionalFormatting>
  <conditionalFormatting sqref="G270:H270">
    <cfRule type="expression" dxfId="413" priority="413" stopIfTrue="1">
      <formula>WEEKDAY(G270)=7</formula>
    </cfRule>
    <cfRule type="expression" dxfId="412" priority="414" stopIfTrue="1">
      <formula>WEEKDAY(G270)=1</formula>
    </cfRule>
  </conditionalFormatting>
  <conditionalFormatting sqref="G283:H283">
    <cfRule type="expression" dxfId="411" priority="409" stopIfTrue="1">
      <formula>WEEKDAY(G283)=7</formula>
    </cfRule>
    <cfRule type="expression" dxfId="410" priority="410" stopIfTrue="1">
      <formula>WEEKDAY(G283)=1</formula>
    </cfRule>
  </conditionalFormatting>
  <conditionalFormatting sqref="G282:H282">
    <cfRule type="expression" dxfId="409" priority="411" stopIfTrue="1">
      <formula>WEEKDAY(G282)=7</formula>
    </cfRule>
    <cfRule type="expression" dxfId="408" priority="412" stopIfTrue="1">
      <formula>WEEKDAY(G282)=1</formula>
    </cfRule>
  </conditionalFormatting>
  <conditionalFormatting sqref="G284:H284">
    <cfRule type="expression" dxfId="407" priority="407" stopIfTrue="1">
      <formula>WEEKDAY(G284)=7</formula>
    </cfRule>
    <cfRule type="expression" dxfId="406" priority="408" stopIfTrue="1">
      <formula>WEEKDAY(G284)=1</formula>
    </cfRule>
  </conditionalFormatting>
  <conditionalFormatting sqref="G290:H290">
    <cfRule type="expression" dxfId="405" priority="405" stopIfTrue="1">
      <formula>WEEKDAY(G290)=7</formula>
    </cfRule>
    <cfRule type="expression" dxfId="404" priority="406" stopIfTrue="1">
      <formula>WEEKDAY(G290)=1</formula>
    </cfRule>
  </conditionalFormatting>
  <conditionalFormatting sqref="G291:H291">
    <cfRule type="expression" dxfId="403" priority="403" stopIfTrue="1">
      <formula>WEEKDAY(G291)=7</formula>
    </cfRule>
    <cfRule type="expression" dxfId="402" priority="404" stopIfTrue="1">
      <formula>WEEKDAY(G291)=1</formula>
    </cfRule>
  </conditionalFormatting>
  <conditionalFormatting sqref="G292:H292">
    <cfRule type="expression" dxfId="401" priority="401" stopIfTrue="1">
      <formula>WEEKDAY(G292)=7</formula>
    </cfRule>
    <cfRule type="expression" dxfId="400" priority="402" stopIfTrue="1">
      <formula>WEEKDAY(G292)=1</formula>
    </cfRule>
  </conditionalFormatting>
  <conditionalFormatting sqref="G293:H293">
    <cfRule type="expression" dxfId="399" priority="399" stopIfTrue="1">
      <formula>WEEKDAY(G293)=7</formula>
    </cfRule>
    <cfRule type="expression" dxfId="398" priority="400" stopIfTrue="1">
      <formula>WEEKDAY(G293)=1</formula>
    </cfRule>
  </conditionalFormatting>
  <conditionalFormatting sqref="G319:H319">
    <cfRule type="expression" dxfId="397" priority="397" stopIfTrue="1">
      <formula>WEEKDAY(G319)=7</formula>
    </cfRule>
    <cfRule type="expression" dxfId="396" priority="398" stopIfTrue="1">
      <formula>WEEKDAY(G319)=1</formula>
    </cfRule>
  </conditionalFormatting>
  <conditionalFormatting sqref="G320:H320">
    <cfRule type="expression" dxfId="395" priority="395" stopIfTrue="1">
      <formula>WEEKDAY(G320)=7</formula>
    </cfRule>
    <cfRule type="expression" dxfId="394" priority="396" stopIfTrue="1">
      <formula>WEEKDAY(G320)=1</formula>
    </cfRule>
  </conditionalFormatting>
  <conditionalFormatting sqref="G322:H322">
    <cfRule type="expression" dxfId="393" priority="391" stopIfTrue="1">
      <formula>WEEKDAY(G322)=7</formula>
    </cfRule>
    <cfRule type="expression" dxfId="392" priority="392" stopIfTrue="1">
      <formula>WEEKDAY(G322)=1</formula>
    </cfRule>
  </conditionalFormatting>
  <conditionalFormatting sqref="G321:H321">
    <cfRule type="expression" dxfId="391" priority="393" stopIfTrue="1">
      <formula>WEEKDAY(G321)=7</formula>
    </cfRule>
    <cfRule type="expression" dxfId="390" priority="394" stopIfTrue="1">
      <formula>WEEKDAY(G321)=1</formula>
    </cfRule>
  </conditionalFormatting>
  <conditionalFormatting sqref="G323:H323">
    <cfRule type="expression" dxfId="389" priority="389" stopIfTrue="1">
      <formula>WEEKDAY(G323)=7</formula>
    </cfRule>
    <cfRule type="expression" dxfId="388" priority="390" stopIfTrue="1">
      <formula>WEEKDAY(G323)=1</formula>
    </cfRule>
  </conditionalFormatting>
  <conditionalFormatting sqref="G333:H333">
    <cfRule type="expression" dxfId="387" priority="387" stopIfTrue="1">
      <formula>WEEKDAY(G333)=7</formula>
    </cfRule>
    <cfRule type="expression" dxfId="386" priority="388" stopIfTrue="1">
      <formula>WEEKDAY(G333)=1</formula>
    </cfRule>
  </conditionalFormatting>
  <conditionalFormatting sqref="G334:H334">
    <cfRule type="expression" dxfId="385" priority="385" stopIfTrue="1">
      <formula>WEEKDAY(G334)=7</formula>
    </cfRule>
    <cfRule type="expression" dxfId="384" priority="386" stopIfTrue="1">
      <formula>WEEKDAY(G334)=1</formula>
    </cfRule>
  </conditionalFormatting>
  <conditionalFormatting sqref="G336:H336">
    <cfRule type="expression" dxfId="383" priority="381" stopIfTrue="1">
      <formula>WEEKDAY(G336)=7</formula>
    </cfRule>
    <cfRule type="expression" dxfId="382" priority="382" stopIfTrue="1">
      <formula>WEEKDAY(G336)=1</formula>
    </cfRule>
  </conditionalFormatting>
  <conditionalFormatting sqref="G335:H335">
    <cfRule type="expression" dxfId="381" priority="383" stopIfTrue="1">
      <formula>WEEKDAY(G335)=7</formula>
    </cfRule>
    <cfRule type="expression" dxfId="380" priority="384" stopIfTrue="1">
      <formula>WEEKDAY(G335)=1</formula>
    </cfRule>
  </conditionalFormatting>
  <conditionalFormatting sqref="G337:H337">
    <cfRule type="expression" dxfId="379" priority="379" stopIfTrue="1">
      <formula>WEEKDAY(G337)=7</formula>
    </cfRule>
    <cfRule type="expression" dxfId="378" priority="380" stopIfTrue="1">
      <formula>WEEKDAY(G337)=1</formula>
    </cfRule>
  </conditionalFormatting>
  <conditionalFormatting sqref="G347:H347">
    <cfRule type="expression" dxfId="377" priority="377" stopIfTrue="1">
      <formula>WEEKDAY(G347)=7</formula>
    </cfRule>
    <cfRule type="expression" dxfId="376" priority="378" stopIfTrue="1">
      <formula>WEEKDAY(G347)=1</formula>
    </cfRule>
  </conditionalFormatting>
  <conditionalFormatting sqref="G348:H348">
    <cfRule type="expression" dxfId="375" priority="375" stopIfTrue="1">
      <formula>WEEKDAY(G348)=7</formula>
    </cfRule>
    <cfRule type="expression" dxfId="374" priority="376" stopIfTrue="1">
      <formula>WEEKDAY(G348)=1</formula>
    </cfRule>
  </conditionalFormatting>
  <conditionalFormatting sqref="G350:H350">
    <cfRule type="expression" dxfId="373" priority="371" stopIfTrue="1">
      <formula>WEEKDAY(G350)=7</formula>
    </cfRule>
    <cfRule type="expression" dxfId="372" priority="372" stopIfTrue="1">
      <formula>WEEKDAY(G350)=1</formula>
    </cfRule>
  </conditionalFormatting>
  <conditionalFormatting sqref="G349:H349">
    <cfRule type="expression" dxfId="371" priority="373" stopIfTrue="1">
      <formula>WEEKDAY(G349)=7</formula>
    </cfRule>
    <cfRule type="expression" dxfId="370" priority="374" stopIfTrue="1">
      <formula>WEEKDAY(G349)=1</formula>
    </cfRule>
  </conditionalFormatting>
  <conditionalFormatting sqref="G351:H351">
    <cfRule type="expression" dxfId="369" priority="369" stopIfTrue="1">
      <formula>WEEKDAY(G351)=7</formula>
    </cfRule>
    <cfRule type="expression" dxfId="368" priority="370" stopIfTrue="1">
      <formula>WEEKDAY(G351)=1</formula>
    </cfRule>
  </conditionalFormatting>
  <conditionalFormatting sqref="G354:H354">
    <cfRule type="expression" dxfId="367" priority="367" stopIfTrue="1">
      <formula>WEEKDAY(G354)=7</formula>
    </cfRule>
    <cfRule type="expression" dxfId="366" priority="368" stopIfTrue="1">
      <formula>WEEKDAY(G354)=1</formula>
    </cfRule>
  </conditionalFormatting>
  <conditionalFormatting sqref="G355:H355">
    <cfRule type="expression" dxfId="365" priority="365" stopIfTrue="1">
      <formula>WEEKDAY(G355)=7</formula>
    </cfRule>
    <cfRule type="expression" dxfId="364" priority="366" stopIfTrue="1">
      <formula>WEEKDAY(G355)=1</formula>
    </cfRule>
  </conditionalFormatting>
  <conditionalFormatting sqref="G357:H357">
    <cfRule type="expression" dxfId="363" priority="361" stopIfTrue="1">
      <formula>WEEKDAY(G357)=7</formula>
    </cfRule>
    <cfRule type="expression" dxfId="362" priority="362" stopIfTrue="1">
      <formula>WEEKDAY(G357)=1</formula>
    </cfRule>
  </conditionalFormatting>
  <conditionalFormatting sqref="G356:H356">
    <cfRule type="expression" dxfId="361" priority="363" stopIfTrue="1">
      <formula>WEEKDAY(G356)=7</formula>
    </cfRule>
    <cfRule type="expression" dxfId="360" priority="364" stopIfTrue="1">
      <formula>WEEKDAY(G356)=1</formula>
    </cfRule>
  </conditionalFormatting>
  <conditionalFormatting sqref="G358:H358">
    <cfRule type="expression" dxfId="359" priority="359" stopIfTrue="1">
      <formula>WEEKDAY(G358)=7</formula>
    </cfRule>
    <cfRule type="expression" dxfId="358" priority="360" stopIfTrue="1">
      <formula>WEEKDAY(G358)=1</formula>
    </cfRule>
  </conditionalFormatting>
  <conditionalFormatting sqref="G368:H368">
    <cfRule type="expression" dxfId="357" priority="357" stopIfTrue="1">
      <formula>WEEKDAY(G368)=7</formula>
    </cfRule>
    <cfRule type="expression" dxfId="356" priority="358" stopIfTrue="1">
      <formula>WEEKDAY(G368)=1</formula>
    </cfRule>
  </conditionalFormatting>
  <conditionalFormatting sqref="G369:H369">
    <cfRule type="expression" dxfId="355" priority="355" stopIfTrue="1">
      <formula>WEEKDAY(G369)=7</formula>
    </cfRule>
    <cfRule type="expression" dxfId="354" priority="356" stopIfTrue="1">
      <formula>WEEKDAY(G369)=1</formula>
    </cfRule>
  </conditionalFormatting>
  <conditionalFormatting sqref="G371:H371">
    <cfRule type="expression" dxfId="353" priority="351" stopIfTrue="1">
      <formula>WEEKDAY(G371)=7</formula>
    </cfRule>
    <cfRule type="expression" dxfId="352" priority="352" stopIfTrue="1">
      <formula>WEEKDAY(G371)=1</formula>
    </cfRule>
  </conditionalFormatting>
  <conditionalFormatting sqref="G370:H370">
    <cfRule type="expression" dxfId="351" priority="353" stopIfTrue="1">
      <formula>WEEKDAY(G370)=7</formula>
    </cfRule>
    <cfRule type="expression" dxfId="350" priority="354" stopIfTrue="1">
      <formula>WEEKDAY(G370)=1</formula>
    </cfRule>
  </conditionalFormatting>
  <conditionalFormatting sqref="G372:H372">
    <cfRule type="expression" dxfId="349" priority="349" stopIfTrue="1">
      <formula>WEEKDAY(G372)=7</formula>
    </cfRule>
    <cfRule type="expression" dxfId="348" priority="350" stopIfTrue="1">
      <formula>WEEKDAY(G372)=1</formula>
    </cfRule>
  </conditionalFormatting>
  <conditionalFormatting sqref="G375:H375">
    <cfRule type="expression" dxfId="347" priority="347" stopIfTrue="1">
      <formula>WEEKDAY(G375)=7</formula>
    </cfRule>
    <cfRule type="expression" dxfId="346" priority="348" stopIfTrue="1">
      <formula>WEEKDAY(G375)=1</formula>
    </cfRule>
  </conditionalFormatting>
  <conditionalFormatting sqref="G376:H376">
    <cfRule type="expression" dxfId="345" priority="345" stopIfTrue="1">
      <formula>WEEKDAY(G376)=7</formula>
    </cfRule>
    <cfRule type="expression" dxfId="344" priority="346" stopIfTrue="1">
      <formula>WEEKDAY(G376)=1</formula>
    </cfRule>
  </conditionalFormatting>
  <conditionalFormatting sqref="G378:H378">
    <cfRule type="expression" dxfId="343" priority="341" stopIfTrue="1">
      <formula>WEEKDAY(G378)=7</formula>
    </cfRule>
    <cfRule type="expression" dxfId="342" priority="342" stopIfTrue="1">
      <formula>WEEKDAY(G378)=1</formula>
    </cfRule>
  </conditionalFormatting>
  <conditionalFormatting sqref="G377:H377">
    <cfRule type="expression" dxfId="341" priority="343" stopIfTrue="1">
      <formula>WEEKDAY(G377)=7</formula>
    </cfRule>
    <cfRule type="expression" dxfId="340" priority="344" stopIfTrue="1">
      <formula>WEEKDAY(G377)=1</formula>
    </cfRule>
  </conditionalFormatting>
  <conditionalFormatting sqref="G379:H379">
    <cfRule type="expression" dxfId="339" priority="339" stopIfTrue="1">
      <formula>WEEKDAY(G379)=7</formula>
    </cfRule>
    <cfRule type="expression" dxfId="338" priority="340" stopIfTrue="1">
      <formula>WEEKDAY(G379)=1</formula>
    </cfRule>
  </conditionalFormatting>
  <conditionalFormatting sqref="G383:H383">
    <cfRule type="expression" dxfId="337" priority="337" stopIfTrue="1">
      <formula>WEEKDAY(G383)=7</formula>
    </cfRule>
    <cfRule type="expression" dxfId="336" priority="338" stopIfTrue="1">
      <formula>WEEKDAY(G383)=1</formula>
    </cfRule>
  </conditionalFormatting>
  <conditionalFormatting sqref="G384:H384">
    <cfRule type="expression" dxfId="335" priority="335" stopIfTrue="1">
      <formula>WEEKDAY(G384)=7</formula>
    </cfRule>
    <cfRule type="expression" dxfId="334" priority="336" stopIfTrue="1">
      <formula>WEEKDAY(G384)=1</formula>
    </cfRule>
  </conditionalFormatting>
  <conditionalFormatting sqref="G386:H386">
    <cfRule type="expression" dxfId="333" priority="331" stopIfTrue="1">
      <formula>WEEKDAY(G386)=7</formula>
    </cfRule>
    <cfRule type="expression" dxfId="332" priority="332" stopIfTrue="1">
      <formula>WEEKDAY(G386)=1</formula>
    </cfRule>
  </conditionalFormatting>
  <conditionalFormatting sqref="G385:H385">
    <cfRule type="expression" dxfId="331" priority="333" stopIfTrue="1">
      <formula>WEEKDAY(G385)=7</formula>
    </cfRule>
    <cfRule type="expression" dxfId="330" priority="334" stopIfTrue="1">
      <formula>WEEKDAY(G385)=1</formula>
    </cfRule>
  </conditionalFormatting>
  <conditionalFormatting sqref="G387:H387">
    <cfRule type="expression" dxfId="329" priority="329" stopIfTrue="1">
      <formula>WEEKDAY(G387)=7</formula>
    </cfRule>
    <cfRule type="expression" dxfId="328" priority="330" stopIfTrue="1">
      <formula>WEEKDAY(G387)=1</formula>
    </cfRule>
  </conditionalFormatting>
  <conditionalFormatting sqref="G390:H390">
    <cfRule type="expression" dxfId="327" priority="327" stopIfTrue="1">
      <formula>WEEKDAY(G390)=7</formula>
    </cfRule>
    <cfRule type="expression" dxfId="326" priority="328" stopIfTrue="1">
      <formula>WEEKDAY(G390)=1</formula>
    </cfRule>
  </conditionalFormatting>
  <conditionalFormatting sqref="G391:H391">
    <cfRule type="expression" dxfId="325" priority="325" stopIfTrue="1">
      <formula>WEEKDAY(G391)=7</formula>
    </cfRule>
    <cfRule type="expression" dxfId="324" priority="326" stopIfTrue="1">
      <formula>WEEKDAY(G391)=1</formula>
    </cfRule>
  </conditionalFormatting>
  <conditionalFormatting sqref="G393:H393">
    <cfRule type="expression" dxfId="323" priority="321" stopIfTrue="1">
      <formula>WEEKDAY(G393)=7</formula>
    </cfRule>
    <cfRule type="expression" dxfId="322" priority="322" stopIfTrue="1">
      <formula>WEEKDAY(G393)=1</formula>
    </cfRule>
  </conditionalFormatting>
  <conditionalFormatting sqref="G392:H392">
    <cfRule type="expression" dxfId="321" priority="323" stopIfTrue="1">
      <formula>WEEKDAY(G392)=7</formula>
    </cfRule>
    <cfRule type="expression" dxfId="320" priority="324" stopIfTrue="1">
      <formula>WEEKDAY(G392)=1</formula>
    </cfRule>
  </conditionalFormatting>
  <conditionalFormatting sqref="G394:H394">
    <cfRule type="expression" dxfId="319" priority="319" stopIfTrue="1">
      <formula>WEEKDAY(G394)=7</formula>
    </cfRule>
    <cfRule type="expression" dxfId="318" priority="320" stopIfTrue="1">
      <formula>WEEKDAY(G394)=1</formula>
    </cfRule>
  </conditionalFormatting>
  <conditionalFormatting sqref="G397:H397">
    <cfRule type="expression" dxfId="317" priority="317" stopIfTrue="1">
      <formula>WEEKDAY(G397)=7</formula>
    </cfRule>
    <cfRule type="expression" dxfId="316" priority="318" stopIfTrue="1">
      <formula>WEEKDAY(G397)=1</formula>
    </cfRule>
  </conditionalFormatting>
  <conditionalFormatting sqref="G398:H398">
    <cfRule type="expression" dxfId="315" priority="315" stopIfTrue="1">
      <formula>WEEKDAY(G398)=7</formula>
    </cfRule>
    <cfRule type="expression" dxfId="314" priority="316" stopIfTrue="1">
      <formula>WEEKDAY(G398)=1</formula>
    </cfRule>
  </conditionalFormatting>
  <conditionalFormatting sqref="G400:H400">
    <cfRule type="expression" dxfId="313" priority="311" stopIfTrue="1">
      <formula>WEEKDAY(G400)=7</formula>
    </cfRule>
    <cfRule type="expression" dxfId="312" priority="312" stopIfTrue="1">
      <formula>WEEKDAY(G400)=1</formula>
    </cfRule>
  </conditionalFormatting>
  <conditionalFormatting sqref="G399:H399">
    <cfRule type="expression" dxfId="311" priority="313" stopIfTrue="1">
      <formula>WEEKDAY(G399)=7</formula>
    </cfRule>
    <cfRule type="expression" dxfId="310" priority="314" stopIfTrue="1">
      <formula>WEEKDAY(G399)=1</formula>
    </cfRule>
  </conditionalFormatting>
  <conditionalFormatting sqref="G401:H401">
    <cfRule type="expression" dxfId="309" priority="309" stopIfTrue="1">
      <formula>WEEKDAY(G401)=7</formula>
    </cfRule>
    <cfRule type="expression" dxfId="308" priority="310" stopIfTrue="1">
      <formula>WEEKDAY(G401)=1</formula>
    </cfRule>
  </conditionalFormatting>
  <conditionalFormatting sqref="G404:H404">
    <cfRule type="expression" dxfId="307" priority="307" stopIfTrue="1">
      <formula>WEEKDAY(G404)=7</formula>
    </cfRule>
    <cfRule type="expression" dxfId="306" priority="308" stopIfTrue="1">
      <formula>WEEKDAY(G404)=1</formula>
    </cfRule>
  </conditionalFormatting>
  <conditionalFormatting sqref="G405:H405">
    <cfRule type="expression" dxfId="305" priority="305" stopIfTrue="1">
      <formula>WEEKDAY(G405)=7</formula>
    </cfRule>
    <cfRule type="expression" dxfId="304" priority="306" stopIfTrue="1">
      <formula>WEEKDAY(G405)=1</formula>
    </cfRule>
  </conditionalFormatting>
  <conditionalFormatting sqref="G407:H407">
    <cfRule type="expression" dxfId="303" priority="301" stopIfTrue="1">
      <formula>WEEKDAY(G407)=7</formula>
    </cfRule>
    <cfRule type="expression" dxfId="302" priority="302" stopIfTrue="1">
      <formula>WEEKDAY(G407)=1</formula>
    </cfRule>
  </conditionalFormatting>
  <conditionalFormatting sqref="G406:H406">
    <cfRule type="expression" dxfId="301" priority="303" stopIfTrue="1">
      <formula>WEEKDAY(G406)=7</formula>
    </cfRule>
    <cfRule type="expression" dxfId="300" priority="304" stopIfTrue="1">
      <formula>WEEKDAY(G406)=1</formula>
    </cfRule>
  </conditionalFormatting>
  <conditionalFormatting sqref="G408:H408">
    <cfRule type="expression" dxfId="299" priority="299" stopIfTrue="1">
      <formula>WEEKDAY(G408)=7</formula>
    </cfRule>
    <cfRule type="expression" dxfId="298" priority="300" stopIfTrue="1">
      <formula>WEEKDAY(G408)=1</formula>
    </cfRule>
  </conditionalFormatting>
  <conditionalFormatting sqref="G418:H418">
    <cfRule type="expression" dxfId="297" priority="297" stopIfTrue="1">
      <formula>WEEKDAY(G418)=7</formula>
    </cfRule>
    <cfRule type="expression" dxfId="296" priority="298" stopIfTrue="1">
      <formula>WEEKDAY(G418)=1</formula>
    </cfRule>
  </conditionalFormatting>
  <conditionalFormatting sqref="G419:H419">
    <cfRule type="expression" dxfId="295" priority="295" stopIfTrue="1">
      <formula>WEEKDAY(G419)=7</formula>
    </cfRule>
    <cfRule type="expression" dxfId="294" priority="296" stopIfTrue="1">
      <formula>WEEKDAY(G419)=1</formula>
    </cfRule>
  </conditionalFormatting>
  <conditionalFormatting sqref="G421:H421">
    <cfRule type="expression" dxfId="293" priority="291" stopIfTrue="1">
      <formula>WEEKDAY(G421)=7</formula>
    </cfRule>
    <cfRule type="expression" dxfId="292" priority="292" stopIfTrue="1">
      <formula>WEEKDAY(G421)=1</formula>
    </cfRule>
  </conditionalFormatting>
  <conditionalFormatting sqref="G420:H420">
    <cfRule type="expression" dxfId="291" priority="293" stopIfTrue="1">
      <formula>WEEKDAY(G420)=7</formula>
    </cfRule>
    <cfRule type="expression" dxfId="290" priority="294" stopIfTrue="1">
      <formula>WEEKDAY(G420)=1</formula>
    </cfRule>
  </conditionalFormatting>
  <conditionalFormatting sqref="G422:H422">
    <cfRule type="expression" dxfId="289" priority="289" stopIfTrue="1">
      <formula>WEEKDAY(G422)=7</formula>
    </cfRule>
    <cfRule type="expression" dxfId="288" priority="290" stopIfTrue="1">
      <formula>WEEKDAY(G422)=1</formula>
    </cfRule>
  </conditionalFormatting>
  <conditionalFormatting sqref="G411:H411">
    <cfRule type="expression" dxfId="287" priority="287" stopIfTrue="1">
      <formula>WEEKDAY(G411)=7</formula>
    </cfRule>
    <cfRule type="expression" dxfId="286" priority="288" stopIfTrue="1">
      <formula>WEEKDAY(G411)=1</formula>
    </cfRule>
  </conditionalFormatting>
  <conditionalFormatting sqref="G412:H412">
    <cfRule type="expression" dxfId="285" priority="285" stopIfTrue="1">
      <formula>WEEKDAY(G412)=7</formula>
    </cfRule>
    <cfRule type="expression" dxfId="284" priority="286" stopIfTrue="1">
      <formula>WEEKDAY(G412)=1</formula>
    </cfRule>
  </conditionalFormatting>
  <conditionalFormatting sqref="G414:H414">
    <cfRule type="expression" dxfId="283" priority="281" stopIfTrue="1">
      <formula>WEEKDAY(G414)=7</formula>
    </cfRule>
    <cfRule type="expression" dxfId="282" priority="282" stopIfTrue="1">
      <formula>WEEKDAY(G414)=1</formula>
    </cfRule>
  </conditionalFormatting>
  <conditionalFormatting sqref="G413:H413">
    <cfRule type="expression" dxfId="281" priority="283" stopIfTrue="1">
      <formula>WEEKDAY(G413)=7</formula>
    </cfRule>
    <cfRule type="expression" dxfId="280" priority="284" stopIfTrue="1">
      <formula>WEEKDAY(G413)=1</formula>
    </cfRule>
  </conditionalFormatting>
  <conditionalFormatting sqref="G415:H415">
    <cfRule type="expression" dxfId="279" priority="279" stopIfTrue="1">
      <formula>WEEKDAY(G415)=7</formula>
    </cfRule>
    <cfRule type="expression" dxfId="278" priority="280" stopIfTrue="1">
      <formula>WEEKDAY(G415)=1</formula>
    </cfRule>
  </conditionalFormatting>
  <conditionalFormatting sqref="G264:H264">
    <cfRule type="expression" dxfId="277" priority="275" stopIfTrue="1">
      <formula>WEEKDAY(G264)=7</formula>
    </cfRule>
    <cfRule type="expression" dxfId="276" priority="276" stopIfTrue="1">
      <formula>WEEKDAY(G264)=1</formula>
    </cfRule>
  </conditionalFormatting>
  <conditionalFormatting sqref="G260:H260">
    <cfRule type="expression" dxfId="275" priority="277" stopIfTrue="1">
      <formula>WEEKDAY(G260)=7</formula>
    </cfRule>
    <cfRule type="expression" dxfId="274" priority="278" stopIfTrue="1">
      <formula>WEEKDAY(G260)=1</formula>
    </cfRule>
  </conditionalFormatting>
  <conditionalFormatting sqref="G261:H262">
    <cfRule type="expression" dxfId="273" priority="273" stopIfTrue="1">
      <formula>WEEKDAY(G261)=7</formula>
    </cfRule>
    <cfRule type="expression" dxfId="272" priority="274" stopIfTrue="1">
      <formula>WEEKDAY(G261)=1</formula>
    </cfRule>
  </conditionalFormatting>
  <conditionalFormatting sqref="G263:H263">
    <cfRule type="expression" dxfId="271" priority="271" stopIfTrue="1">
      <formula>WEEKDAY(G263)=7</formula>
    </cfRule>
    <cfRule type="expression" dxfId="270" priority="272" stopIfTrue="1">
      <formula>WEEKDAY(G263)=1</formula>
    </cfRule>
  </conditionalFormatting>
  <conditionalFormatting sqref="G305:H305">
    <cfRule type="expression" dxfId="269" priority="269" stopIfTrue="1">
      <formula>WEEKDAY(G305)=7</formula>
    </cfRule>
    <cfRule type="expression" dxfId="268" priority="270" stopIfTrue="1">
      <formula>WEEKDAY(G305)=1</formula>
    </cfRule>
  </conditionalFormatting>
  <conditionalFormatting sqref="G310:H310">
    <cfRule type="expression" dxfId="267" priority="267" stopIfTrue="1">
      <formula>WEEKDAY(G310)=7</formula>
    </cfRule>
    <cfRule type="expression" dxfId="266" priority="268" stopIfTrue="1">
      <formula>WEEKDAY(G310)=1</formula>
    </cfRule>
  </conditionalFormatting>
  <conditionalFormatting sqref="G306:H306">
    <cfRule type="expression" dxfId="265" priority="265" stopIfTrue="1">
      <formula>WEEKDAY(G306)=7</formula>
    </cfRule>
    <cfRule type="expression" dxfId="264" priority="266" stopIfTrue="1">
      <formula>WEEKDAY(G306)=1</formula>
    </cfRule>
  </conditionalFormatting>
  <conditionalFormatting sqref="G308:H308">
    <cfRule type="expression" dxfId="263" priority="261" stopIfTrue="1">
      <formula>WEEKDAY(G308)=7</formula>
    </cfRule>
    <cfRule type="expression" dxfId="262" priority="262" stopIfTrue="1">
      <formula>WEEKDAY(G308)=1</formula>
    </cfRule>
  </conditionalFormatting>
  <conditionalFormatting sqref="G307:H307">
    <cfRule type="expression" dxfId="261" priority="263" stopIfTrue="1">
      <formula>WEEKDAY(G307)=7</formula>
    </cfRule>
    <cfRule type="expression" dxfId="260" priority="264" stopIfTrue="1">
      <formula>WEEKDAY(G307)=1</formula>
    </cfRule>
  </conditionalFormatting>
  <conditionalFormatting sqref="G309:H309">
    <cfRule type="expression" dxfId="259" priority="259" stopIfTrue="1">
      <formula>WEEKDAY(G309)=7</formula>
    </cfRule>
    <cfRule type="expression" dxfId="258" priority="260" stopIfTrue="1">
      <formula>WEEKDAY(G309)=1</formula>
    </cfRule>
  </conditionalFormatting>
  <conditionalFormatting sqref="G312:H312">
    <cfRule type="expression" dxfId="257" priority="257" stopIfTrue="1">
      <formula>WEEKDAY(G312)=7</formula>
    </cfRule>
    <cfRule type="expression" dxfId="256" priority="258" stopIfTrue="1">
      <formula>WEEKDAY(G312)=1</formula>
    </cfRule>
  </conditionalFormatting>
  <conditionalFormatting sqref="G298:H298">
    <cfRule type="expression" dxfId="255" priority="255" stopIfTrue="1">
      <formula>WEEKDAY(G298)=7</formula>
    </cfRule>
    <cfRule type="expression" dxfId="254" priority="256" stopIfTrue="1">
      <formula>WEEKDAY(G298)=1</formula>
    </cfRule>
  </conditionalFormatting>
  <conditionalFormatting sqref="G299:H299">
    <cfRule type="expression" dxfId="253" priority="253" stopIfTrue="1">
      <formula>WEEKDAY(G299)=7</formula>
    </cfRule>
    <cfRule type="expression" dxfId="252" priority="254" stopIfTrue="1">
      <formula>WEEKDAY(G299)=1</formula>
    </cfRule>
  </conditionalFormatting>
  <conditionalFormatting sqref="G300:H300">
    <cfRule type="expression" dxfId="251" priority="251" stopIfTrue="1">
      <formula>WEEKDAY(G300)=7</formula>
    </cfRule>
    <cfRule type="expression" dxfId="250" priority="252" stopIfTrue="1">
      <formula>WEEKDAY(G300)=1</formula>
    </cfRule>
  </conditionalFormatting>
  <conditionalFormatting sqref="G301:H301">
    <cfRule type="expression" dxfId="249" priority="249" stopIfTrue="1">
      <formula>WEEKDAY(G301)=7</formula>
    </cfRule>
    <cfRule type="expression" dxfId="248" priority="250" stopIfTrue="1">
      <formula>WEEKDAY(G301)=1</formula>
    </cfRule>
  </conditionalFormatting>
  <conditionalFormatting sqref="G302:H302">
    <cfRule type="expression" dxfId="247" priority="247" stopIfTrue="1">
      <formula>WEEKDAY(G302)=7</formula>
    </cfRule>
    <cfRule type="expression" dxfId="246" priority="248" stopIfTrue="1">
      <formula>WEEKDAY(G302)=1</formula>
    </cfRule>
  </conditionalFormatting>
  <conditionalFormatting sqref="G340:H340">
    <cfRule type="expression" dxfId="245" priority="245" stopIfTrue="1">
      <formula>WEEKDAY(G340)=7</formula>
    </cfRule>
    <cfRule type="expression" dxfId="244" priority="246" stopIfTrue="1">
      <formula>WEEKDAY(G340)=1</formula>
    </cfRule>
  </conditionalFormatting>
  <conditionalFormatting sqref="G341:H341">
    <cfRule type="expression" dxfId="243" priority="243" stopIfTrue="1">
      <formula>WEEKDAY(G341)=7</formula>
    </cfRule>
    <cfRule type="expression" dxfId="242" priority="244" stopIfTrue="1">
      <formula>WEEKDAY(G341)=1</formula>
    </cfRule>
  </conditionalFormatting>
  <conditionalFormatting sqref="G343:H343">
    <cfRule type="expression" dxfId="241" priority="239" stopIfTrue="1">
      <formula>WEEKDAY(G343)=7</formula>
    </cfRule>
    <cfRule type="expression" dxfId="240" priority="240" stopIfTrue="1">
      <formula>WEEKDAY(G343)=1</formula>
    </cfRule>
  </conditionalFormatting>
  <conditionalFormatting sqref="G342:H342">
    <cfRule type="expression" dxfId="239" priority="241" stopIfTrue="1">
      <formula>WEEKDAY(G342)=7</formula>
    </cfRule>
    <cfRule type="expression" dxfId="238" priority="242" stopIfTrue="1">
      <formula>WEEKDAY(G342)=1</formula>
    </cfRule>
  </conditionalFormatting>
  <conditionalFormatting sqref="G344:H344">
    <cfRule type="expression" dxfId="237" priority="237" stopIfTrue="1">
      <formula>WEEKDAY(G344)=7</formula>
    </cfRule>
    <cfRule type="expression" dxfId="236" priority="238" stopIfTrue="1">
      <formula>WEEKDAY(G344)=1</formula>
    </cfRule>
  </conditionalFormatting>
  <conditionalFormatting sqref="G326:H326">
    <cfRule type="expression" dxfId="235" priority="235" stopIfTrue="1">
      <formula>WEEKDAY(G326)=7</formula>
    </cfRule>
    <cfRule type="expression" dxfId="234" priority="236" stopIfTrue="1">
      <formula>WEEKDAY(G326)=1</formula>
    </cfRule>
  </conditionalFormatting>
  <conditionalFormatting sqref="G327:H327">
    <cfRule type="expression" dxfId="233" priority="233" stopIfTrue="1">
      <formula>WEEKDAY(G327)=7</formula>
    </cfRule>
    <cfRule type="expression" dxfId="232" priority="234" stopIfTrue="1">
      <formula>WEEKDAY(G327)=1</formula>
    </cfRule>
  </conditionalFormatting>
  <conditionalFormatting sqref="G329:H329">
    <cfRule type="expression" dxfId="231" priority="229" stopIfTrue="1">
      <formula>WEEKDAY(G329)=7</formula>
    </cfRule>
    <cfRule type="expression" dxfId="230" priority="230" stopIfTrue="1">
      <formula>WEEKDAY(G329)=1</formula>
    </cfRule>
  </conditionalFormatting>
  <conditionalFormatting sqref="G328:H328">
    <cfRule type="expression" dxfId="229" priority="231" stopIfTrue="1">
      <formula>WEEKDAY(G328)=7</formula>
    </cfRule>
    <cfRule type="expression" dxfId="228" priority="232" stopIfTrue="1">
      <formula>WEEKDAY(G328)=1</formula>
    </cfRule>
  </conditionalFormatting>
  <conditionalFormatting sqref="G330:H330">
    <cfRule type="expression" dxfId="227" priority="227" stopIfTrue="1">
      <formula>WEEKDAY(G330)=7</formula>
    </cfRule>
    <cfRule type="expression" dxfId="226" priority="228" stopIfTrue="1">
      <formula>WEEKDAY(G330)=1</formula>
    </cfRule>
  </conditionalFormatting>
  <conditionalFormatting sqref="G361:H361">
    <cfRule type="expression" dxfId="225" priority="225" stopIfTrue="1">
      <formula>WEEKDAY(G361)=7</formula>
    </cfRule>
    <cfRule type="expression" dxfId="224" priority="226" stopIfTrue="1">
      <formula>WEEKDAY(G361)=1</formula>
    </cfRule>
  </conditionalFormatting>
  <conditionalFormatting sqref="G362:H362">
    <cfRule type="expression" dxfId="223" priority="223" stopIfTrue="1">
      <formula>WEEKDAY(G362)=7</formula>
    </cfRule>
    <cfRule type="expression" dxfId="222" priority="224" stopIfTrue="1">
      <formula>WEEKDAY(G362)=1</formula>
    </cfRule>
  </conditionalFormatting>
  <conditionalFormatting sqref="G364:H364">
    <cfRule type="expression" dxfId="221" priority="219" stopIfTrue="1">
      <formula>WEEKDAY(G364)=7</formula>
    </cfRule>
    <cfRule type="expression" dxfId="220" priority="220" stopIfTrue="1">
      <formula>WEEKDAY(G364)=1</formula>
    </cfRule>
  </conditionalFormatting>
  <conditionalFormatting sqref="G363:H363">
    <cfRule type="expression" dxfId="219" priority="221" stopIfTrue="1">
      <formula>WEEKDAY(G363)=7</formula>
    </cfRule>
    <cfRule type="expression" dxfId="218" priority="222" stopIfTrue="1">
      <formula>WEEKDAY(G363)=1</formula>
    </cfRule>
  </conditionalFormatting>
  <conditionalFormatting sqref="G365:H365">
    <cfRule type="expression" dxfId="217" priority="217" stopIfTrue="1">
      <formula>WEEKDAY(G365)=7</formula>
    </cfRule>
    <cfRule type="expression" dxfId="216" priority="218" stopIfTrue="1">
      <formula>WEEKDAY(G365)=1</formula>
    </cfRule>
  </conditionalFormatting>
  <conditionalFormatting sqref="G22:H22">
    <cfRule type="expression" dxfId="215" priority="215" stopIfTrue="1">
      <formula>WEEKDAY(G22)=7</formula>
    </cfRule>
    <cfRule type="expression" dxfId="214" priority="216" stopIfTrue="1">
      <formula>WEEKDAY(G22)=1</formula>
    </cfRule>
  </conditionalFormatting>
  <conditionalFormatting sqref="H28">
    <cfRule type="expression" dxfId="213" priority="213" stopIfTrue="1">
      <formula>WEEKDAY(H28)=7</formula>
    </cfRule>
    <cfRule type="expression" dxfId="212" priority="214" stopIfTrue="1">
      <formula>WEEKDAY(H28)=1</formula>
    </cfRule>
  </conditionalFormatting>
  <conditionalFormatting sqref="G28">
    <cfRule type="expression" dxfId="211" priority="211" stopIfTrue="1">
      <formula>WEEKDAY(G28)=7</formula>
    </cfRule>
    <cfRule type="expression" dxfId="210" priority="212" stopIfTrue="1">
      <formula>WEEKDAY(G28)=1</formula>
    </cfRule>
  </conditionalFormatting>
  <conditionalFormatting sqref="G35:H35">
    <cfRule type="expression" dxfId="209" priority="209" stopIfTrue="1">
      <formula>WEEKDAY(G35)=7</formula>
    </cfRule>
    <cfRule type="expression" dxfId="208" priority="210" stopIfTrue="1">
      <formula>WEEKDAY(G35)=1</formula>
    </cfRule>
  </conditionalFormatting>
  <conditionalFormatting sqref="H36">
    <cfRule type="expression" dxfId="207" priority="207" stopIfTrue="1">
      <formula>WEEKDAY(H36)=7</formula>
    </cfRule>
    <cfRule type="expression" dxfId="206" priority="208" stopIfTrue="1">
      <formula>WEEKDAY(H36)=1</formula>
    </cfRule>
  </conditionalFormatting>
  <conditionalFormatting sqref="G36">
    <cfRule type="expression" dxfId="205" priority="205" stopIfTrue="1">
      <formula>WEEKDAY(G36)=7</formula>
    </cfRule>
    <cfRule type="expression" dxfId="204" priority="206" stopIfTrue="1">
      <formula>WEEKDAY(G36)=1</formula>
    </cfRule>
  </conditionalFormatting>
  <conditionalFormatting sqref="G43:H43">
    <cfRule type="expression" dxfId="203" priority="203" stopIfTrue="1">
      <formula>WEEKDAY(G43)=7</formula>
    </cfRule>
    <cfRule type="expression" dxfId="202" priority="204" stopIfTrue="1">
      <formula>WEEKDAY(G43)=1</formula>
    </cfRule>
  </conditionalFormatting>
  <conditionalFormatting sqref="H44">
    <cfRule type="expression" dxfId="201" priority="201" stopIfTrue="1">
      <formula>WEEKDAY(H44)=7</formula>
    </cfRule>
    <cfRule type="expression" dxfId="200" priority="202" stopIfTrue="1">
      <formula>WEEKDAY(H44)=1</formula>
    </cfRule>
  </conditionalFormatting>
  <conditionalFormatting sqref="G44">
    <cfRule type="expression" dxfId="199" priority="199" stopIfTrue="1">
      <formula>WEEKDAY(G44)=7</formula>
    </cfRule>
    <cfRule type="expression" dxfId="198" priority="200" stopIfTrue="1">
      <formula>WEEKDAY(G44)=1</formula>
    </cfRule>
  </conditionalFormatting>
  <conditionalFormatting sqref="G52:H52">
    <cfRule type="expression" dxfId="197" priority="197" stopIfTrue="1">
      <formula>WEEKDAY(G52)=7</formula>
    </cfRule>
    <cfRule type="expression" dxfId="196" priority="198" stopIfTrue="1">
      <formula>WEEKDAY(G52)=1</formula>
    </cfRule>
  </conditionalFormatting>
  <conditionalFormatting sqref="G65:H65">
    <cfRule type="expression" dxfId="195" priority="195" stopIfTrue="1">
      <formula>WEEKDAY(G65)=7</formula>
    </cfRule>
    <cfRule type="expression" dxfId="194" priority="196" stopIfTrue="1">
      <formula>WEEKDAY(G65)=1</formula>
    </cfRule>
  </conditionalFormatting>
  <conditionalFormatting sqref="G63:H63">
    <cfRule type="expression" dxfId="193" priority="193" stopIfTrue="1">
      <formula>WEEKDAY(G63)=7</formula>
    </cfRule>
    <cfRule type="expression" dxfId="192" priority="194" stopIfTrue="1">
      <formula>WEEKDAY(G63)=1</formula>
    </cfRule>
  </conditionalFormatting>
  <conditionalFormatting sqref="G62:H62">
    <cfRule type="expression" dxfId="191" priority="191" stopIfTrue="1">
      <formula>WEEKDAY(G62)=7</formula>
    </cfRule>
    <cfRule type="expression" dxfId="190" priority="192" stopIfTrue="1">
      <formula>WEEKDAY(G62)=1</formula>
    </cfRule>
  </conditionalFormatting>
  <conditionalFormatting sqref="G58:H58">
    <cfRule type="expression" dxfId="189" priority="189" stopIfTrue="1">
      <formula>WEEKDAY(G58)=7</formula>
    </cfRule>
    <cfRule type="expression" dxfId="188" priority="190" stopIfTrue="1">
      <formula>WEEKDAY(G58)=1</formula>
    </cfRule>
  </conditionalFormatting>
  <conditionalFormatting sqref="G64:H64">
    <cfRule type="expression" dxfId="187" priority="187" stopIfTrue="1">
      <formula>WEEKDAY(G64)=7</formula>
    </cfRule>
    <cfRule type="expression" dxfId="186" priority="188" stopIfTrue="1">
      <formula>WEEKDAY(G64)=1</formula>
    </cfRule>
  </conditionalFormatting>
  <conditionalFormatting sqref="G72:H72">
    <cfRule type="expression" dxfId="185" priority="185" stopIfTrue="1">
      <formula>WEEKDAY(G72)=7</formula>
    </cfRule>
    <cfRule type="expression" dxfId="184" priority="186" stopIfTrue="1">
      <formula>WEEKDAY(G72)=1</formula>
    </cfRule>
  </conditionalFormatting>
  <conditionalFormatting sqref="G71:H71">
    <cfRule type="expression" dxfId="183" priority="183" stopIfTrue="1">
      <formula>WEEKDAY(G71)=7</formula>
    </cfRule>
    <cfRule type="expression" dxfId="182" priority="184" stopIfTrue="1">
      <formula>WEEKDAY(G71)=1</formula>
    </cfRule>
  </conditionalFormatting>
  <conditionalFormatting sqref="G74:H74">
    <cfRule type="expression" dxfId="181" priority="181" stopIfTrue="1">
      <formula>WEEKDAY(G74)=7</formula>
    </cfRule>
    <cfRule type="expression" dxfId="180" priority="182" stopIfTrue="1">
      <formula>WEEKDAY(G74)=1</formula>
    </cfRule>
  </conditionalFormatting>
  <conditionalFormatting sqref="G73:H73">
    <cfRule type="expression" dxfId="179" priority="179" stopIfTrue="1">
      <formula>WEEKDAY(G73)=7</formula>
    </cfRule>
    <cfRule type="expression" dxfId="178" priority="180" stopIfTrue="1">
      <formula>WEEKDAY(G73)=1</formula>
    </cfRule>
  </conditionalFormatting>
  <conditionalFormatting sqref="G72:H72">
    <cfRule type="expression" dxfId="177" priority="177" stopIfTrue="1">
      <formula>WEEKDAY(G72)=7</formula>
    </cfRule>
    <cfRule type="expression" dxfId="176" priority="178" stopIfTrue="1">
      <formula>WEEKDAY(G72)=1</formula>
    </cfRule>
  </conditionalFormatting>
  <conditionalFormatting sqref="G77:H77">
    <cfRule type="expression" dxfId="175" priority="175" stopIfTrue="1">
      <formula>WEEKDAY(G77)=7</formula>
    </cfRule>
    <cfRule type="expression" dxfId="174" priority="176" stopIfTrue="1">
      <formula>WEEKDAY(G77)=1</formula>
    </cfRule>
  </conditionalFormatting>
  <conditionalFormatting sqref="G84:H84">
    <cfRule type="expression" dxfId="173" priority="173" stopIfTrue="1">
      <formula>WEEKDAY(G84)=7</formula>
    </cfRule>
    <cfRule type="expression" dxfId="172" priority="174" stopIfTrue="1">
      <formula>WEEKDAY(G84)=1</formula>
    </cfRule>
  </conditionalFormatting>
  <conditionalFormatting sqref="G83:H83">
    <cfRule type="expression" dxfId="171" priority="171" stopIfTrue="1">
      <formula>WEEKDAY(G83)=7</formula>
    </cfRule>
    <cfRule type="expression" dxfId="170" priority="172" stopIfTrue="1">
      <formula>WEEKDAY(G83)=1</formula>
    </cfRule>
  </conditionalFormatting>
  <conditionalFormatting sqref="G82:H82">
    <cfRule type="expression" dxfId="169" priority="169" stopIfTrue="1">
      <formula>WEEKDAY(G82)=7</formula>
    </cfRule>
    <cfRule type="expression" dxfId="168" priority="170" stopIfTrue="1">
      <formula>WEEKDAY(G82)=1</formula>
    </cfRule>
  </conditionalFormatting>
  <conditionalFormatting sqref="G78:H79">
    <cfRule type="expression" dxfId="167" priority="167" stopIfTrue="1">
      <formula>WEEKDAY(G78)=7</formula>
    </cfRule>
    <cfRule type="expression" dxfId="166" priority="168" stopIfTrue="1">
      <formula>WEEKDAY(G78)=1</formula>
    </cfRule>
  </conditionalFormatting>
  <conditionalFormatting sqref="G81:H81">
    <cfRule type="expression" dxfId="165" priority="165" stopIfTrue="1">
      <formula>WEEKDAY(G81)=7</formula>
    </cfRule>
    <cfRule type="expression" dxfId="164" priority="166" stopIfTrue="1">
      <formula>WEEKDAY(G81)=1</formula>
    </cfRule>
  </conditionalFormatting>
  <conditionalFormatting sqref="G80:H80">
    <cfRule type="expression" dxfId="163" priority="163" stopIfTrue="1">
      <formula>WEEKDAY(G80)=7</formula>
    </cfRule>
    <cfRule type="expression" dxfId="162" priority="164" stopIfTrue="1">
      <formula>WEEKDAY(G80)=1</formula>
    </cfRule>
  </conditionalFormatting>
  <conditionalFormatting sqref="G83:H83">
    <cfRule type="expression" dxfId="161" priority="161" stopIfTrue="1">
      <formula>WEEKDAY(G83)=7</formula>
    </cfRule>
    <cfRule type="expression" dxfId="160" priority="162" stopIfTrue="1">
      <formula>WEEKDAY(G83)=1</formula>
    </cfRule>
  </conditionalFormatting>
  <conditionalFormatting sqref="G82:H82">
    <cfRule type="expression" dxfId="159" priority="159" stopIfTrue="1">
      <formula>WEEKDAY(G82)=7</formula>
    </cfRule>
    <cfRule type="expression" dxfId="158" priority="160" stopIfTrue="1">
      <formula>WEEKDAY(G82)=1</formula>
    </cfRule>
  </conditionalFormatting>
  <conditionalFormatting sqref="G81:H81">
    <cfRule type="expression" dxfId="157" priority="157" stopIfTrue="1">
      <formula>WEEKDAY(G81)=7</formula>
    </cfRule>
    <cfRule type="expression" dxfId="156" priority="158" stopIfTrue="1">
      <formula>WEEKDAY(G81)=1</formula>
    </cfRule>
  </conditionalFormatting>
  <conditionalFormatting sqref="G86:H86">
    <cfRule type="expression" dxfId="155" priority="155" stopIfTrue="1">
      <formula>WEEKDAY(G86)=7</formula>
    </cfRule>
    <cfRule type="expression" dxfId="154" priority="156" stopIfTrue="1">
      <formula>WEEKDAY(G86)=1</formula>
    </cfRule>
  </conditionalFormatting>
  <conditionalFormatting sqref="G93:H93">
    <cfRule type="expression" dxfId="153" priority="153" stopIfTrue="1">
      <formula>WEEKDAY(G93)=7</formula>
    </cfRule>
    <cfRule type="expression" dxfId="152" priority="154" stopIfTrue="1">
      <formula>WEEKDAY(G93)=1</formula>
    </cfRule>
  </conditionalFormatting>
  <conditionalFormatting sqref="G92:H92">
    <cfRule type="expression" dxfId="151" priority="151" stopIfTrue="1">
      <formula>WEEKDAY(G92)=7</formula>
    </cfRule>
    <cfRule type="expression" dxfId="150" priority="152" stopIfTrue="1">
      <formula>WEEKDAY(G92)=1</formula>
    </cfRule>
  </conditionalFormatting>
  <conditionalFormatting sqref="G91:H91">
    <cfRule type="expression" dxfId="149" priority="149" stopIfTrue="1">
      <formula>WEEKDAY(G91)=7</formula>
    </cfRule>
    <cfRule type="expression" dxfId="148" priority="150" stopIfTrue="1">
      <formula>WEEKDAY(G91)=1</formula>
    </cfRule>
  </conditionalFormatting>
  <conditionalFormatting sqref="G87:H88">
    <cfRule type="expression" dxfId="147" priority="147" stopIfTrue="1">
      <formula>WEEKDAY(G87)=7</formula>
    </cfRule>
    <cfRule type="expression" dxfId="146" priority="148" stopIfTrue="1">
      <formula>WEEKDAY(G87)=1</formula>
    </cfRule>
  </conditionalFormatting>
  <conditionalFormatting sqref="G90:H90">
    <cfRule type="expression" dxfId="145" priority="145" stopIfTrue="1">
      <formula>WEEKDAY(G90)=7</formula>
    </cfRule>
    <cfRule type="expression" dxfId="144" priority="146" stopIfTrue="1">
      <formula>WEEKDAY(G90)=1</formula>
    </cfRule>
  </conditionalFormatting>
  <conditionalFormatting sqref="G89:H89">
    <cfRule type="expression" dxfId="143" priority="143" stopIfTrue="1">
      <formula>WEEKDAY(G89)=7</formula>
    </cfRule>
    <cfRule type="expression" dxfId="142" priority="144" stopIfTrue="1">
      <formula>WEEKDAY(G89)=1</formula>
    </cfRule>
  </conditionalFormatting>
  <conditionalFormatting sqref="G92:H92">
    <cfRule type="expression" dxfId="141" priority="141" stopIfTrue="1">
      <formula>WEEKDAY(G92)=7</formula>
    </cfRule>
    <cfRule type="expression" dxfId="140" priority="142" stopIfTrue="1">
      <formula>WEEKDAY(G92)=1</formula>
    </cfRule>
  </conditionalFormatting>
  <conditionalFormatting sqref="G91:H91">
    <cfRule type="expression" dxfId="139" priority="139" stopIfTrue="1">
      <formula>WEEKDAY(G91)=7</formula>
    </cfRule>
    <cfRule type="expression" dxfId="138" priority="140" stopIfTrue="1">
      <formula>WEEKDAY(G91)=1</formula>
    </cfRule>
  </conditionalFormatting>
  <conditionalFormatting sqref="G90:H90">
    <cfRule type="expression" dxfId="137" priority="137" stopIfTrue="1">
      <formula>WEEKDAY(G90)=7</formula>
    </cfRule>
    <cfRule type="expression" dxfId="136" priority="138" stopIfTrue="1">
      <formula>WEEKDAY(G90)=1</formula>
    </cfRule>
  </conditionalFormatting>
  <conditionalFormatting sqref="G100:H100">
    <cfRule type="expression" dxfId="135" priority="135" stopIfTrue="1">
      <formula>WEEKDAY(G100)=7</formula>
    </cfRule>
    <cfRule type="expression" dxfId="134" priority="136" stopIfTrue="1">
      <formula>WEEKDAY(G100)=1</formula>
    </cfRule>
  </conditionalFormatting>
  <conditionalFormatting sqref="G103:H103">
    <cfRule type="expression" dxfId="133" priority="131" stopIfTrue="1">
      <formula>WEEKDAY(G103)=7</formula>
    </cfRule>
    <cfRule type="expression" dxfId="132" priority="132" stopIfTrue="1">
      <formula>WEEKDAY(G103)=1</formula>
    </cfRule>
  </conditionalFormatting>
  <conditionalFormatting sqref="G102:H102">
    <cfRule type="expression" dxfId="131" priority="133" stopIfTrue="1">
      <formula>WEEKDAY(G102)=7</formula>
    </cfRule>
    <cfRule type="expression" dxfId="130" priority="134" stopIfTrue="1">
      <formula>WEEKDAY(G102)=1</formula>
    </cfRule>
  </conditionalFormatting>
  <conditionalFormatting sqref="G104:H106">
    <cfRule type="expression" dxfId="129" priority="129" stopIfTrue="1">
      <formula>WEEKDAY(G104)=7</formula>
    </cfRule>
    <cfRule type="expression" dxfId="128" priority="130" stopIfTrue="1">
      <formula>WEEKDAY(G104)=1</formula>
    </cfRule>
  </conditionalFormatting>
  <conditionalFormatting sqref="G107:H107">
    <cfRule type="expression" dxfId="127" priority="127" stopIfTrue="1">
      <formula>WEEKDAY(G107)=7</formula>
    </cfRule>
    <cfRule type="expression" dxfId="126" priority="128" stopIfTrue="1">
      <formula>WEEKDAY(G107)=1</formula>
    </cfRule>
  </conditionalFormatting>
  <conditionalFormatting sqref="G115:H115">
    <cfRule type="expression" dxfId="125" priority="125" stopIfTrue="1">
      <formula>WEEKDAY(G115)=7</formula>
    </cfRule>
    <cfRule type="expression" dxfId="124" priority="126" stopIfTrue="1">
      <formula>WEEKDAY(G115)=1</formula>
    </cfRule>
  </conditionalFormatting>
  <conditionalFormatting sqref="G122:H122">
    <cfRule type="expression" dxfId="123" priority="123" stopIfTrue="1">
      <formula>WEEKDAY(G122)=7</formula>
    </cfRule>
    <cfRule type="expression" dxfId="122" priority="124" stopIfTrue="1">
      <formula>WEEKDAY(G122)=1</formula>
    </cfRule>
  </conditionalFormatting>
  <conditionalFormatting sqref="G121:H121">
    <cfRule type="expression" dxfId="121" priority="121" stopIfTrue="1">
      <formula>WEEKDAY(G121)=7</formula>
    </cfRule>
    <cfRule type="expression" dxfId="120" priority="122" stopIfTrue="1">
      <formula>WEEKDAY(G121)=1</formula>
    </cfRule>
  </conditionalFormatting>
  <conditionalFormatting sqref="G120:H120">
    <cfRule type="expression" dxfId="119" priority="119" stopIfTrue="1">
      <formula>WEEKDAY(G120)=7</formula>
    </cfRule>
    <cfRule type="expression" dxfId="118" priority="120" stopIfTrue="1">
      <formula>WEEKDAY(G120)=1</formula>
    </cfRule>
  </conditionalFormatting>
  <conditionalFormatting sqref="G116:H117">
    <cfRule type="expression" dxfId="117" priority="117" stopIfTrue="1">
      <formula>WEEKDAY(G116)=7</formula>
    </cfRule>
    <cfRule type="expression" dxfId="116" priority="118" stopIfTrue="1">
      <formula>WEEKDAY(G116)=1</formula>
    </cfRule>
  </conditionalFormatting>
  <conditionalFormatting sqref="G119:H119">
    <cfRule type="expression" dxfId="115" priority="115" stopIfTrue="1">
      <formula>WEEKDAY(G119)=7</formula>
    </cfRule>
    <cfRule type="expression" dxfId="114" priority="116" stopIfTrue="1">
      <formula>WEEKDAY(G119)=1</formula>
    </cfRule>
  </conditionalFormatting>
  <conditionalFormatting sqref="G118:H118">
    <cfRule type="expression" dxfId="113" priority="113" stopIfTrue="1">
      <formula>WEEKDAY(G118)=7</formula>
    </cfRule>
    <cfRule type="expression" dxfId="112" priority="114" stopIfTrue="1">
      <formula>WEEKDAY(G118)=1</formula>
    </cfRule>
  </conditionalFormatting>
  <conditionalFormatting sqref="G121:H121">
    <cfRule type="expression" dxfId="111" priority="111" stopIfTrue="1">
      <formula>WEEKDAY(G121)=7</formula>
    </cfRule>
    <cfRule type="expression" dxfId="110" priority="112" stopIfTrue="1">
      <formula>WEEKDAY(G121)=1</formula>
    </cfRule>
  </conditionalFormatting>
  <conditionalFormatting sqref="G120:H120">
    <cfRule type="expression" dxfId="109" priority="109" stopIfTrue="1">
      <formula>WEEKDAY(G120)=7</formula>
    </cfRule>
    <cfRule type="expression" dxfId="108" priority="110" stopIfTrue="1">
      <formula>WEEKDAY(G120)=1</formula>
    </cfRule>
  </conditionalFormatting>
  <conditionalFormatting sqref="G119:H119">
    <cfRule type="expression" dxfId="107" priority="107" stopIfTrue="1">
      <formula>WEEKDAY(G119)=7</formula>
    </cfRule>
    <cfRule type="expression" dxfId="106" priority="108" stopIfTrue="1">
      <formula>WEEKDAY(G119)=1</formula>
    </cfRule>
  </conditionalFormatting>
  <conditionalFormatting sqref="G123:H123">
    <cfRule type="expression" dxfId="105" priority="105" stopIfTrue="1">
      <formula>WEEKDAY(G123)=7</formula>
    </cfRule>
    <cfRule type="expression" dxfId="104" priority="106" stopIfTrue="1">
      <formula>WEEKDAY(G123)=1</formula>
    </cfRule>
  </conditionalFormatting>
  <conditionalFormatting sqref="G141:H141">
    <cfRule type="expression" dxfId="103" priority="99" stopIfTrue="1">
      <formula>WEEKDAY(G141)=7</formula>
    </cfRule>
    <cfRule type="expression" dxfId="102" priority="100" stopIfTrue="1">
      <formula>WEEKDAY(G141)=1</formula>
    </cfRule>
  </conditionalFormatting>
  <conditionalFormatting sqref="G140:H140">
    <cfRule type="expression" dxfId="101" priority="97" stopIfTrue="1">
      <formula>WEEKDAY(G140)=7</formula>
    </cfRule>
    <cfRule type="expression" dxfId="100" priority="98" stopIfTrue="1">
      <formula>WEEKDAY(G140)=1</formula>
    </cfRule>
  </conditionalFormatting>
  <conditionalFormatting sqref="G135:H135">
    <cfRule type="expression" dxfId="99" priority="103" stopIfTrue="1">
      <formula>WEEKDAY(G135)=7</formula>
    </cfRule>
    <cfRule type="expression" dxfId="98" priority="104" stopIfTrue="1">
      <formula>WEEKDAY(G135)=1</formula>
    </cfRule>
  </conditionalFormatting>
  <conditionalFormatting sqref="G142:H142">
    <cfRule type="expression" dxfId="97" priority="101" stopIfTrue="1">
      <formula>WEEKDAY(G142)=7</formula>
    </cfRule>
    <cfRule type="expression" dxfId="96" priority="102" stopIfTrue="1">
      <formula>WEEKDAY(G142)=1</formula>
    </cfRule>
  </conditionalFormatting>
  <conditionalFormatting sqref="G138:H138">
    <cfRule type="expression" dxfId="95" priority="93" stopIfTrue="1">
      <formula>WEEKDAY(G138)=7</formula>
    </cfRule>
    <cfRule type="expression" dxfId="94" priority="94" stopIfTrue="1">
      <formula>WEEKDAY(G138)=1</formula>
    </cfRule>
  </conditionalFormatting>
  <conditionalFormatting sqref="G136:H137">
    <cfRule type="expression" dxfId="93" priority="95" stopIfTrue="1">
      <formula>WEEKDAY(G136)=7</formula>
    </cfRule>
    <cfRule type="expression" dxfId="92" priority="96" stopIfTrue="1">
      <formula>WEEKDAY(G136)=1</formula>
    </cfRule>
  </conditionalFormatting>
  <conditionalFormatting sqref="G139:H139">
    <cfRule type="expression" dxfId="91" priority="91" stopIfTrue="1">
      <formula>WEEKDAY(G139)=7</formula>
    </cfRule>
    <cfRule type="expression" dxfId="90" priority="92" stopIfTrue="1">
      <formula>WEEKDAY(G139)=1</formula>
    </cfRule>
  </conditionalFormatting>
  <conditionalFormatting sqref="G133:H133">
    <cfRule type="expression" dxfId="89" priority="89" stopIfTrue="1">
      <formula>WEEKDAY(G133)=7</formula>
    </cfRule>
    <cfRule type="expression" dxfId="88" priority="90" stopIfTrue="1">
      <formula>WEEKDAY(G133)=1</formula>
    </cfRule>
  </conditionalFormatting>
  <conditionalFormatting sqref="G143:H143">
    <cfRule type="expression" dxfId="87" priority="87" stopIfTrue="1">
      <formula>WEEKDAY(G143)=7</formula>
    </cfRule>
    <cfRule type="expression" dxfId="86" priority="88" stopIfTrue="1">
      <formula>WEEKDAY(G143)=1</formula>
    </cfRule>
  </conditionalFormatting>
  <conditionalFormatting sqref="G157:H157">
    <cfRule type="expression" dxfId="85" priority="85" stopIfTrue="1">
      <formula>WEEKDAY(G157)=7</formula>
    </cfRule>
    <cfRule type="expression" dxfId="84" priority="86" stopIfTrue="1">
      <formula>WEEKDAY(G157)=1</formula>
    </cfRule>
  </conditionalFormatting>
  <conditionalFormatting sqref="G166:H166">
    <cfRule type="expression" dxfId="83" priority="83" stopIfTrue="1">
      <formula>WEEKDAY(G166)=7</formula>
    </cfRule>
    <cfRule type="expression" dxfId="82" priority="84" stopIfTrue="1">
      <formula>WEEKDAY(G166)=1</formula>
    </cfRule>
  </conditionalFormatting>
  <conditionalFormatting sqref="G173:H173">
    <cfRule type="expression" dxfId="81" priority="81" stopIfTrue="1">
      <formula>WEEKDAY(G173)=7</formula>
    </cfRule>
    <cfRule type="expression" dxfId="80" priority="82" stopIfTrue="1">
      <formula>WEEKDAY(G173)=1</formula>
    </cfRule>
  </conditionalFormatting>
  <conditionalFormatting sqref="G181:H181">
    <cfRule type="expression" dxfId="79" priority="79" stopIfTrue="1">
      <formula>WEEKDAY(G181)=7</formula>
    </cfRule>
    <cfRule type="expression" dxfId="78" priority="80" stopIfTrue="1">
      <formula>WEEKDAY(G181)=1</formula>
    </cfRule>
  </conditionalFormatting>
  <conditionalFormatting sqref="G190:H190">
    <cfRule type="expression" dxfId="77" priority="77" stopIfTrue="1">
      <formula>WEEKDAY(G190)=7</formula>
    </cfRule>
    <cfRule type="expression" dxfId="76" priority="78" stopIfTrue="1">
      <formula>WEEKDAY(G190)=1</formula>
    </cfRule>
  </conditionalFormatting>
  <conditionalFormatting sqref="G200:H200">
    <cfRule type="expression" dxfId="75" priority="75" stopIfTrue="1">
      <formula>WEEKDAY(G200)=7</formula>
    </cfRule>
    <cfRule type="expression" dxfId="74" priority="76" stopIfTrue="1">
      <formula>WEEKDAY(G200)=1</formula>
    </cfRule>
  </conditionalFormatting>
  <conditionalFormatting sqref="G208:H208">
    <cfRule type="expression" dxfId="73" priority="73" stopIfTrue="1">
      <formula>WEEKDAY(G208)=7</formula>
    </cfRule>
    <cfRule type="expression" dxfId="72" priority="74" stopIfTrue="1">
      <formula>WEEKDAY(G208)=1</formula>
    </cfRule>
  </conditionalFormatting>
  <conditionalFormatting sqref="G216:H216">
    <cfRule type="expression" dxfId="71" priority="71" stopIfTrue="1">
      <formula>WEEKDAY(G216)=7</formula>
    </cfRule>
    <cfRule type="expression" dxfId="70" priority="72" stopIfTrue="1">
      <formula>WEEKDAY(G216)=1</formula>
    </cfRule>
  </conditionalFormatting>
  <conditionalFormatting sqref="G223:H223">
    <cfRule type="expression" dxfId="69" priority="69" stopIfTrue="1">
      <formula>WEEKDAY(G223)=7</formula>
    </cfRule>
    <cfRule type="expression" dxfId="68" priority="70" stopIfTrue="1">
      <formula>WEEKDAY(G223)=1</formula>
    </cfRule>
  </conditionalFormatting>
  <conditionalFormatting sqref="G230:H230">
    <cfRule type="expression" dxfId="67" priority="67" stopIfTrue="1">
      <formula>WEEKDAY(G230)=7</formula>
    </cfRule>
    <cfRule type="expression" dxfId="66" priority="68" stopIfTrue="1">
      <formula>WEEKDAY(G230)=1</formula>
    </cfRule>
  </conditionalFormatting>
  <conditionalFormatting sqref="G243:H243">
    <cfRule type="expression" dxfId="65" priority="65" stopIfTrue="1">
      <formula>WEEKDAY(G243)=7</formula>
    </cfRule>
    <cfRule type="expression" dxfId="64" priority="66" stopIfTrue="1">
      <formula>WEEKDAY(G243)=1</formula>
    </cfRule>
  </conditionalFormatting>
  <conditionalFormatting sqref="G250:H250">
    <cfRule type="expression" dxfId="63" priority="63" stopIfTrue="1">
      <formula>WEEKDAY(G250)=7</formula>
    </cfRule>
    <cfRule type="expression" dxfId="62" priority="64" stopIfTrue="1">
      <formula>WEEKDAY(G250)=1</formula>
    </cfRule>
  </conditionalFormatting>
  <conditionalFormatting sqref="G258:H258">
    <cfRule type="expression" dxfId="61" priority="61" stopIfTrue="1">
      <formula>WEEKDAY(G258)=7</formula>
    </cfRule>
    <cfRule type="expression" dxfId="60" priority="62" stopIfTrue="1">
      <formula>WEEKDAY(G258)=1</formula>
    </cfRule>
  </conditionalFormatting>
  <conditionalFormatting sqref="G265:H265">
    <cfRule type="expression" dxfId="59" priority="59" stopIfTrue="1">
      <formula>WEEKDAY(G265)=7</formula>
    </cfRule>
    <cfRule type="expression" dxfId="58" priority="60" stopIfTrue="1">
      <formula>WEEKDAY(G265)=1</formula>
    </cfRule>
  </conditionalFormatting>
  <conditionalFormatting sqref="G272:H272">
    <cfRule type="expression" dxfId="57" priority="57" stopIfTrue="1">
      <formula>WEEKDAY(G272)=7</formula>
    </cfRule>
    <cfRule type="expression" dxfId="56" priority="58" stopIfTrue="1">
      <formula>WEEKDAY(G272)=1</formula>
    </cfRule>
  </conditionalFormatting>
  <conditionalFormatting sqref="G278:H278">
    <cfRule type="expression" dxfId="55" priority="53" stopIfTrue="1">
      <formula>WEEKDAY(G278)=7</formula>
    </cfRule>
    <cfRule type="expression" dxfId="54" priority="54" stopIfTrue="1">
      <formula>WEEKDAY(G278)=1</formula>
    </cfRule>
  </conditionalFormatting>
  <conditionalFormatting sqref="G274:H274">
    <cfRule type="expression" dxfId="53" priority="55" stopIfTrue="1">
      <formula>WEEKDAY(G274)=7</formula>
    </cfRule>
    <cfRule type="expression" dxfId="52" priority="56" stopIfTrue="1">
      <formula>WEEKDAY(G274)=1</formula>
    </cfRule>
  </conditionalFormatting>
  <conditionalFormatting sqref="G275:H275">
    <cfRule type="expression" dxfId="51" priority="51" stopIfTrue="1">
      <formula>WEEKDAY(G275)=7</formula>
    </cfRule>
    <cfRule type="expression" dxfId="50" priority="52" stopIfTrue="1">
      <formula>WEEKDAY(G275)=1</formula>
    </cfRule>
  </conditionalFormatting>
  <conditionalFormatting sqref="G276:H276">
    <cfRule type="expression" dxfId="49" priority="49" stopIfTrue="1">
      <formula>WEEKDAY(G276)=7</formula>
    </cfRule>
    <cfRule type="expression" dxfId="48" priority="50" stopIfTrue="1">
      <formula>WEEKDAY(G276)=1</formula>
    </cfRule>
  </conditionalFormatting>
  <conditionalFormatting sqref="G277:H277">
    <cfRule type="expression" dxfId="47" priority="47" stopIfTrue="1">
      <formula>WEEKDAY(G277)=7</formula>
    </cfRule>
    <cfRule type="expression" dxfId="46" priority="48" stopIfTrue="1">
      <formula>WEEKDAY(G277)=1</formula>
    </cfRule>
  </conditionalFormatting>
  <conditionalFormatting sqref="G279:H279">
    <cfRule type="expression" dxfId="45" priority="45" stopIfTrue="1">
      <formula>WEEKDAY(G279)=7</formula>
    </cfRule>
    <cfRule type="expression" dxfId="44" priority="46" stopIfTrue="1">
      <formula>WEEKDAY(G279)=1</formula>
    </cfRule>
  </conditionalFormatting>
  <conditionalFormatting sqref="G287:H287">
    <cfRule type="expression" dxfId="43" priority="43" stopIfTrue="1">
      <formula>WEEKDAY(G287)=7</formula>
    </cfRule>
    <cfRule type="expression" dxfId="42" priority="44" stopIfTrue="1">
      <formula>WEEKDAY(G287)=1</formula>
    </cfRule>
  </conditionalFormatting>
  <conditionalFormatting sqref="G295:H295">
    <cfRule type="expression" dxfId="41" priority="41" stopIfTrue="1">
      <formula>WEEKDAY(G295)=7</formula>
    </cfRule>
    <cfRule type="expression" dxfId="40" priority="42" stopIfTrue="1">
      <formula>WEEKDAY(G295)=1</formula>
    </cfRule>
  </conditionalFormatting>
  <conditionalFormatting sqref="G303:H303">
    <cfRule type="expression" dxfId="39" priority="39" stopIfTrue="1">
      <formula>WEEKDAY(G303)=7</formula>
    </cfRule>
    <cfRule type="expression" dxfId="38" priority="40" stopIfTrue="1">
      <formula>WEEKDAY(G303)=1</formula>
    </cfRule>
  </conditionalFormatting>
  <conditionalFormatting sqref="G311:H311">
    <cfRule type="expression" dxfId="37" priority="37" stopIfTrue="1">
      <formula>WEEKDAY(G311)=7</formula>
    </cfRule>
    <cfRule type="expression" dxfId="36" priority="38" stopIfTrue="1">
      <formula>WEEKDAY(G311)=1</formula>
    </cfRule>
  </conditionalFormatting>
  <conditionalFormatting sqref="G324:H324">
    <cfRule type="expression" dxfId="35" priority="35" stopIfTrue="1">
      <formula>WEEKDAY(G324)=7</formula>
    </cfRule>
    <cfRule type="expression" dxfId="34" priority="36" stopIfTrue="1">
      <formula>WEEKDAY(G324)=1</formula>
    </cfRule>
  </conditionalFormatting>
  <conditionalFormatting sqref="G331:H331">
    <cfRule type="expression" dxfId="33" priority="33" stopIfTrue="1">
      <formula>WEEKDAY(G331)=7</formula>
    </cfRule>
    <cfRule type="expression" dxfId="32" priority="34" stopIfTrue="1">
      <formula>WEEKDAY(G331)=1</formula>
    </cfRule>
  </conditionalFormatting>
  <conditionalFormatting sqref="G338:H338">
    <cfRule type="expression" dxfId="31" priority="31" stopIfTrue="1">
      <formula>WEEKDAY(G338)=7</formula>
    </cfRule>
    <cfRule type="expression" dxfId="30" priority="32" stopIfTrue="1">
      <formula>WEEKDAY(G338)=1</formula>
    </cfRule>
  </conditionalFormatting>
  <conditionalFormatting sqref="G345:H345">
    <cfRule type="expression" dxfId="29" priority="29" stopIfTrue="1">
      <formula>WEEKDAY(G345)=7</formula>
    </cfRule>
    <cfRule type="expression" dxfId="28" priority="30" stopIfTrue="1">
      <formula>WEEKDAY(G345)=1</formula>
    </cfRule>
  </conditionalFormatting>
  <conditionalFormatting sqref="G352:H352">
    <cfRule type="expression" dxfId="27" priority="27" stopIfTrue="1">
      <formula>WEEKDAY(G352)=7</formula>
    </cfRule>
    <cfRule type="expression" dxfId="26" priority="28" stopIfTrue="1">
      <formula>WEEKDAY(G352)=1</formula>
    </cfRule>
  </conditionalFormatting>
  <conditionalFormatting sqref="G359:H359">
    <cfRule type="expression" dxfId="25" priority="25" stopIfTrue="1">
      <formula>WEEKDAY(G359)=7</formula>
    </cfRule>
    <cfRule type="expression" dxfId="24" priority="26" stopIfTrue="1">
      <formula>WEEKDAY(G359)=1</formula>
    </cfRule>
  </conditionalFormatting>
  <conditionalFormatting sqref="G366:H366">
    <cfRule type="expression" dxfId="23" priority="23" stopIfTrue="1">
      <formula>WEEKDAY(G366)=7</formula>
    </cfRule>
    <cfRule type="expression" dxfId="22" priority="24" stopIfTrue="1">
      <formula>WEEKDAY(G366)=1</formula>
    </cfRule>
  </conditionalFormatting>
  <conditionalFormatting sqref="G373:H373">
    <cfRule type="expression" dxfId="21" priority="21" stopIfTrue="1">
      <formula>WEEKDAY(G373)=7</formula>
    </cfRule>
    <cfRule type="expression" dxfId="20" priority="22" stopIfTrue="1">
      <formula>WEEKDAY(G373)=1</formula>
    </cfRule>
  </conditionalFormatting>
  <conditionalFormatting sqref="G380:H380">
    <cfRule type="expression" dxfId="19" priority="19" stopIfTrue="1">
      <formula>WEEKDAY(G380)=7</formula>
    </cfRule>
    <cfRule type="expression" dxfId="18" priority="20" stopIfTrue="1">
      <formula>WEEKDAY(G380)=1</formula>
    </cfRule>
  </conditionalFormatting>
  <conditionalFormatting sqref="G388:H388">
    <cfRule type="expression" dxfId="17" priority="17" stopIfTrue="1">
      <formula>WEEKDAY(G388)=7</formula>
    </cfRule>
    <cfRule type="expression" dxfId="16" priority="18" stopIfTrue="1">
      <formula>WEEKDAY(G388)=1</formula>
    </cfRule>
  </conditionalFormatting>
  <conditionalFormatting sqref="G395:H395">
    <cfRule type="expression" dxfId="15" priority="15" stopIfTrue="1">
      <formula>WEEKDAY(G395)=7</formula>
    </cfRule>
    <cfRule type="expression" dxfId="14" priority="16" stopIfTrue="1">
      <formula>WEEKDAY(G395)=1</formula>
    </cfRule>
  </conditionalFormatting>
  <conditionalFormatting sqref="G402:H402">
    <cfRule type="expression" dxfId="13" priority="13" stopIfTrue="1">
      <formula>WEEKDAY(G402)=7</formula>
    </cfRule>
    <cfRule type="expression" dxfId="12" priority="14" stopIfTrue="1">
      <formula>WEEKDAY(G402)=1</formula>
    </cfRule>
  </conditionalFormatting>
  <conditionalFormatting sqref="G409:H409">
    <cfRule type="expression" dxfId="11" priority="11" stopIfTrue="1">
      <formula>WEEKDAY(G409)=7</formula>
    </cfRule>
    <cfRule type="expression" dxfId="10" priority="12" stopIfTrue="1">
      <formula>WEEKDAY(G409)=1</formula>
    </cfRule>
  </conditionalFormatting>
  <conditionalFormatting sqref="G416:H416">
    <cfRule type="expression" dxfId="9" priority="9" stopIfTrue="1">
      <formula>WEEKDAY(G416)=7</formula>
    </cfRule>
    <cfRule type="expression" dxfId="8" priority="10" stopIfTrue="1">
      <formula>WEEKDAY(G416)=1</formula>
    </cfRule>
  </conditionalFormatting>
  <conditionalFormatting sqref="G423:H423">
    <cfRule type="expression" dxfId="7" priority="7" stopIfTrue="1">
      <formula>WEEKDAY(G423)=7</formula>
    </cfRule>
    <cfRule type="expression" dxfId="6" priority="8" stopIfTrue="1">
      <formula>WEEKDAY(G423)=1</formula>
    </cfRule>
  </conditionalFormatting>
  <conditionalFormatting sqref="G110:H110">
    <cfRule type="expression" dxfId="5" priority="5" stopIfTrue="1">
      <formula>WEEKDAY(G110)=7</formula>
    </cfRule>
    <cfRule type="expression" dxfId="4" priority="6" stopIfTrue="1">
      <formula>WEEKDAY(G110)=1</formula>
    </cfRule>
  </conditionalFormatting>
  <conditionalFormatting sqref="G234:H234">
    <cfRule type="expression" dxfId="3" priority="3" stopIfTrue="1">
      <formula>WEEKDAY(G234)=7</formula>
    </cfRule>
    <cfRule type="expression" dxfId="2" priority="4" stopIfTrue="1">
      <formula>WEEKDAY(G234)=1</formula>
    </cfRule>
  </conditionalFormatting>
  <conditionalFormatting sqref="G316:H316">
    <cfRule type="expression" dxfId="1" priority="1" stopIfTrue="1">
      <formula>WEEKDAY(G316)=7</formula>
    </cfRule>
    <cfRule type="expression" dxfId="0" priority="2" stopIfTrue="1">
      <formula>WEEKDAY(G316)=1</formula>
    </cfRule>
  </conditionalFormatting>
  <dataValidations count="2">
    <dataValidation type="list" allowBlank="1" showInputMessage="1" showErrorMessage="1" sqref="K54:K56 K110:K113 K146:K148 K418:K423 K95:K100 K102:K108 K233:K235 K8:K20 K22:K28 K30:K36 K38:K44 K46:K52 K58:K66 K68:K75 K77:K84 K86:K93 K115:K123 K125:K133 K135:K144 K150:K157 K159:K166 K168:K173 K175:K181 K183:K191 K193:K201 K203:K208 K210:K216 K218:K223 K225:K230 K237:K243 K245:K251 K253:K258 K260:K265 K267:K272 K274:K279 K281:K287 K289:K296 K298:K303 K305:K312 K319:K324 K326:K331 K333:K338 K340:K345 K347:K352 K354:K359 K361:K366 K368:K373 K375:K380 K383:K388 K390:K395 K397:K402 K404:K409 K411:K416 K315:K317" xr:uid="{E5E1003C-45A1-4962-9F4B-4ADF50DC8348}">
      <formula1>Ref.Trainer</formula1>
    </dataValidation>
    <dataValidation type="list" allowBlank="1" showInputMessage="1" showErrorMessage="1" sqref="F54:F56 F110:F113 F418:F423 F146:F148 F95:F99 F103:F108 F233:F235 F8:F20 F22:F28 F30:F36 F38:F44 F46:F52 F58:F66 F68:F75 F77:F84 F86:F93 F115:F123 F125:F133 F135:F144 F150:F157 F159:F166 F168:F173 F175:F181 F183:F191 F193:F201 F203:F208 F210:F216 F218:F223 F225:F230 F237:F243 F245:F251 F253:F258 F260:F265 F267:F272 F274:F279 F281:F287 F289:F296 F298:F303 F305:F312 F319:F324 F326:F331 F333:F338 F340:F345 F347:F352 F354:F359 F361:F366 F368:F373 F375:F380 F383:F388 F390:F395 F397:F402 F404:F409 F411:F416 F315:F317" xr:uid="{F3459675-BFAA-4BB7-BC59-86759D997454}">
      <formula1 xml:space="preserve"> Ref.TrainingContribution</formula1>
    </dataValidation>
  </dataValidations>
  <pageMargins left="0.39370078740157499" right="0.43307086614173201" top="0.70866141732283505" bottom="0.74803149606299202" header="0.511811023622047" footer="0.511811023622047"/>
  <pageSetup scale="10" orientation="portrait" r:id="rId1"/>
  <headerFooter alignWithMargins="0">
    <oddHeader>&amp;L&amp;F&amp;RV1.3</oddHeader>
    <oddFooter>&amp;L&amp;"Tahoma,Regular"76e-BM/HR/HDCV/FSOFT&amp;C&amp;"Tahoma,Regular"Internal use&amp;R&amp;"Tahoma,Regular"&amp;P/&amp;N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BAD36-226C-41A0-8D09-22EC9DA3A650}">
  <dimension ref="B1:GH253"/>
  <sheetViews>
    <sheetView showGridLines="0" workbookViewId="0">
      <selection activeCell="F37" sqref="F37"/>
    </sheetView>
  </sheetViews>
  <sheetFormatPr defaultColWidth="9.140625" defaultRowHeight="15"/>
  <cols>
    <col min="1" max="1" width="9.140625" style="100"/>
    <col min="2" max="2" width="13.85546875" style="100" customWidth="1"/>
    <col min="3" max="3" width="25.85546875" style="100" customWidth="1"/>
    <col min="4" max="4" width="8.5703125" style="164" customWidth="1"/>
    <col min="5" max="8" width="8.5703125" style="128" customWidth="1"/>
    <col min="9" max="18" width="8.5703125" style="100" customWidth="1"/>
    <col min="19" max="19" width="24.85546875" style="100" customWidth="1"/>
    <col min="20" max="190" width="5.7109375" style="100" customWidth="1"/>
    <col min="191" max="16384" width="9.140625" style="100"/>
  </cols>
  <sheetData>
    <row r="1" spans="2:19" s="73" customFormat="1" ht="21" thickBot="1">
      <c r="B1" s="69" t="s">
        <v>188</v>
      </c>
      <c r="C1" s="70"/>
      <c r="D1" s="71"/>
      <c r="E1" s="72"/>
      <c r="F1" s="72"/>
      <c r="G1" s="72"/>
      <c r="H1" s="72"/>
    </row>
    <row r="2" spans="2:19" s="78" customFormat="1" ht="12.75">
      <c r="B2" s="74" t="s">
        <v>189</v>
      </c>
      <c r="C2" s="74" t="str">
        <f>'[1]Overall plan'!C6</f>
        <v>HN22_CPL_FE_02</v>
      </c>
      <c r="D2" s="75"/>
      <c r="E2" s="76"/>
      <c r="F2" s="77"/>
      <c r="G2" s="77"/>
      <c r="H2" s="77"/>
    </row>
    <row r="3" spans="2:19" s="78" customFormat="1" ht="12.75">
      <c r="B3" s="79" t="s">
        <v>190</v>
      </c>
      <c r="C3" s="79">
        <f>'[1]Overall plan'!C12</f>
        <v>44809</v>
      </c>
      <c r="D3" s="80"/>
      <c r="E3" s="76"/>
      <c r="F3" s="77"/>
      <c r="G3" s="77"/>
      <c r="H3" s="77"/>
    </row>
    <row r="4" spans="2:19" s="78" customFormat="1" ht="12.75">
      <c r="B4" s="79" t="s">
        <v>191</v>
      </c>
      <c r="C4" s="79">
        <f>'[1]Overall plan'!F12</f>
        <v>44897</v>
      </c>
      <c r="D4" s="80"/>
      <c r="E4" s="76"/>
      <c r="F4" s="77"/>
      <c r="G4" s="77"/>
      <c r="H4" s="77"/>
    </row>
    <row r="5" spans="2:19" s="86" customFormat="1" ht="15.75" thickBot="1">
      <c r="B5" s="81"/>
      <c r="C5" s="82"/>
      <c r="D5" s="83"/>
      <c r="E5" s="84"/>
      <c r="F5" s="85"/>
      <c r="G5" s="85"/>
      <c r="H5" s="85"/>
    </row>
    <row r="6" spans="2:19" s="86" customFormat="1" ht="35.25" customHeight="1">
      <c r="B6" s="87" t="s">
        <v>5</v>
      </c>
      <c r="C6" s="88" t="s">
        <v>192</v>
      </c>
      <c r="D6" s="89" t="s">
        <v>193</v>
      </c>
      <c r="E6" s="90"/>
      <c r="F6" s="90"/>
      <c r="G6" s="90"/>
      <c r="H6" s="90"/>
      <c r="I6" s="90"/>
      <c r="J6" s="90"/>
      <c r="K6" s="90"/>
      <c r="L6" s="90"/>
      <c r="M6" s="90"/>
      <c r="N6" s="90"/>
      <c r="O6" s="91"/>
      <c r="P6" s="91"/>
      <c r="Q6" s="91"/>
      <c r="R6" s="91"/>
      <c r="S6" s="92" t="s">
        <v>194</v>
      </c>
    </row>
    <row r="7" spans="2:19" ht="24.75" customHeight="1">
      <c r="B7" s="93">
        <v>1</v>
      </c>
      <c r="C7" s="94" t="s">
        <v>195</v>
      </c>
      <c r="D7" s="95">
        <f>'Training Calendar'!G7</f>
        <v>44809</v>
      </c>
      <c r="E7" s="96"/>
      <c r="F7" s="96"/>
      <c r="G7" s="96"/>
      <c r="H7" s="96"/>
      <c r="I7" s="96"/>
      <c r="J7" s="96"/>
      <c r="K7" s="96"/>
      <c r="L7" s="96"/>
      <c r="M7" s="96"/>
      <c r="N7" s="97"/>
      <c r="O7" s="98"/>
      <c r="P7" s="98"/>
      <c r="Q7" s="98"/>
      <c r="R7" s="98"/>
      <c r="S7" s="99">
        <v>1</v>
      </c>
    </row>
    <row r="8" spans="2:19" ht="24.75" customHeight="1">
      <c r="B8" s="93">
        <v>2</v>
      </c>
      <c r="C8" s="94" t="s">
        <v>196</v>
      </c>
      <c r="D8" s="100"/>
      <c r="E8" s="95">
        <f>'Training Calendar'!G13</f>
        <v>44810</v>
      </c>
      <c r="F8" s="96"/>
      <c r="G8" s="96"/>
      <c r="H8" s="96"/>
      <c r="I8" s="96"/>
      <c r="J8" s="96"/>
      <c r="K8" s="96"/>
      <c r="L8" s="96"/>
      <c r="M8" s="96"/>
      <c r="N8" s="97"/>
      <c r="O8" s="97"/>
      <c r="P8" s="97"/>
      <c r="Q8" s="97"/>
      <c r="R8" s="97"/>
      <c r="S8" s="99">
        <v>1</v>
      </c>
    </row>
    <row r="9" spans="2:19" ht="24.75" customHeight="1">
      <c r="B9" s="93">
        <v>3</v>
      </c>
      <c r="C9" s="94" t="s">
        <v>197</v>
      </c>
      <c r="D9" s="101"/>
      <c r="E9" s="100"/>
      <c r="F9" s="102">
        <f>'Training Calendar'!G20</f>
        <v>44811</v>
      </c>
      <c r="G9" s="102">
        <f>'Training Calendar'!H20</f>
        <v>44817</v>
      </c>
      <c r="H9" s="96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99">
        <v>5</v>
      </c>
    </row>
    <row r="10" spans="2:19" ht="24.75" customHeight="1">
      <c r="B10" s="93">
        <v>4</v>
      </c>
      <c r="C10" s="104" t="s">
        <v>198</v>
      </c>
      <c r="D10" s="101"/>
      <c r="E10" s="96"/>
      <c r="F10" s="96"/>
      <c r="G10" s="100"/>
      <c r="H10" s="102">
        <f>'Training Calendar'!G56</f>
        <v>44818</v>
      </c>
      <c r="I10" s="102">
        <f>'Training Calendar'!H56</f>
        <v>44826</v>
      </c>
      <c r="J10" s="103"/>
      <c r="K10" s="103"/>
      <c r="L10" s="103"/>
      <c r="M10" s="103"/>
      <c r="N10" s="103"/>
      <c r="O10" s="103"/>
      <c r="P10" s="103"/>
      <c r="Q10" s="103"/>
      <c r="R10" s="103"/>
      <c r="S10" s="99">
        <v>7</v>
      </c>
    </row>
    <row r="11" spans="2:19" ht="24.75" customHeight="1">
      <c r="B11" s="93">
        <v>5</v>
      </c>
      <c r="C11" s="104" t="s">
        <v>199</v>
      </c>
      <c r="D11" s="101"/>
      <c r="E11" s="96"/>
      <c r="F11" s="96"/>
      <c r="G11" s="103"/>
      <c r="H11" s="103"/>
      <c r="J11" s="102">
        <f>'Training Calendar'!G113</f>
        <v>44827</v>
      </c>
      <c r="K11" s="102">
        <f>'Training Calendar'!H113</f>
        <v>44832</v>
      </c>
      <c r="L11" s="103"/>
      <c r="M11" s="103"/>
      <c r="N11" s="103"/>
      <c r="O11" s="103"/>
      <c r="P11" s="103"/>
      <c r="Q11" s="103"/>
      <c r="R11" s="103"/>
      <c r="S11" s="99">
        <v>4</v>
      </c>
    </row>
    <row r="12" spans="2:19" ht="24.75" customHeight="1">
      <c r="B12" s="93">
        <v>6</v>
      </c>
      <c r="C12" s="104" t="s">
        <v>200</v>
      </c>
      <c r="D12" s="101"/>
      <c r="E12" s="96"/>
      <c r="F12" s="96"/>
      <c r="G12" s="96"/>
      <c r="H12" s="96"/>
      <c r="I12" s="103"/>
      <c r="J12" s="103"/>
      <c r="L12" s="102">
        <f>'Training Calendar'!G148</f>
        <v>44833</v>
      </c>
      <c r="M12" s="102">
        <f>'Training Calendar'!H148</f>
        <v>44852</v>
      </c>
      <c r="N12" s="103"/>
      <c r="O12" s="103"/>
      <c r="P12" s="103"/>
      <c r="Q12" s="103"/>
      <c r="R12" s="103"/>
      <c r="S12" s="99">
        <v>12</v>
      </c>
    </row>
    <row r="13" spans="2:19" ht="24.75" customHeight="1">
      <c r="B13" s="93">
        <v>7</v>
      </c>
      <c r="C13" s="104" t="s">
        <v>201</v>
      </c>
      <c r="D13" s="101"/>
      <c r="E13" s="96"/>
      <c r="F13" s="96"/>
      <c r="G13" s="96"/>
      <c r="H13" s="96"/>
      <c r="I13" s="103"/>
      <c r="J13" s="103"/>
      <c r="K13" s="103"/>
      <c r="L13" s="103"/>
      <c r="N13" s="105">
        <f>'Training Calendar'!G235</f>
        <v>44853</v>
      </c>
      <c r="O13" s="102">
        <f>'Training Calendar'!H235</f>
        <v>44868</v>
      </c>
      <c r="P13" s="106"/>
      <c r="Q13" s="106"/>
      <c r="S13" s="99">
        <v>12</v>
      </c>
    </row>
    <row r="14" spans="2:19" ht="24.75" customHeight="1">
      <c r="B14" s="93">
        <v>7</v>
      </c>
      <c r="C14" s="104" t="s">
        <v>202</v>
      </c>
      <c r="D14" s="101"/>
      <c r="E14" s="96"/>
      <c r="F14" s="96"/>
      <c r="G14" s="96"/>
      <c r="H14" s="96"/>
      <c r="I14" s="103"/>
      <c r="J14" s="103"/>
      <c r="K14" s="103"/>
      <c r="L14" s="103"/>
      <c r="O14" s="106"/>
      <c r="P14" s="102">
        <f>'Training Calendar'!G317</f>
        <v>44869</v>
      </c>
      <c r="Q14" s="102">
        <f>'Training Calendar'!H317</f>
        <v>44896</v>
      </c>
      <c r="R14" s="106"/>
      <c r="S14" s="99">
        <v>20</v>
      </c>
    </row>
    <row r="15" spans="2:19" ht="26.45" customHeight="1">
      <c r="B15" s="93">
        <v>8</v>
      </c>
      <c r="C15" s="104" t="s">
        <v>187</v>
      </c>
      <c r="D15" s="101"/>
      <c r="E15" s="96"/>
      <c r="F15" s="96"/>
      <c r="G15" s="96"/>
      <c r="H15" s="96"/>
      <c r="I15" s="103"/>
      <c r="J15" s="103"/>
      <c r="K15" s="103"/>
      <c r="L15" s="103"/>
      <c r="M15" s="103"/>
      <c r="N15" s="103"/>
      <c r="R15" s="102">
        <f>'Training Calendar'!G428</f>
        <v>44897</v>
      </c>
      <c r="S15" s="99">
        <v>1</v>
      </c>
    </row>
    <row r="16" spans="2:19" ht="15.75" thickBot="1">
      <c r="B16" s="107" t="s">
        <v>203</v>
      </c>
      <c r="C16" s="108"/>
      <c r="D16" s="109"/>
      <c r="E16" s="110"/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0"/>
      <c r="S16" s="111">
        <f>SUM(S7:S15)</f>
        <v>63</v>
      </c>
    </row>
    <row r="17" spans="2:19" s="115" customFormat="1">
      <c r="B17" s="81"/>
      <c r="C17" s="112"/>
      <c r="D17" s="113"/>
      <c r="E17" s="84"/>
      <c r="F17" s="114"/>
      <c r="G17" s="114"/>
      <c r="H17" s="114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</row>
    <row r="18" spans="2:19" s="117" customFormat="1">
      <c r="B18" s="116"/>
      <c r="C18" s="116"/>
      <c r="D18" s="113"/>
      <c r="E18" s="113"/>
      <c r="F18" s="113"/>
      <c r="G18" s="113"/>
      <c r="H18" s="113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</row>
    <row r="19" spans="2:19" s="117" customFormat="1">
      <c r="B19" s="118"/>
      <c r="C19" s="112"/>
      <c r="D19" s="119"/>
      <c r="E19" s="84"/>
      <c r="F19" s="120"/>
      <c r="G19" s="120"/>
      <c r="H19" s="120"/>
    </row>
    <row r="20" spans="2:19" s="117" customFormat="1">
      <c r="B20" s="118"/>
      <c r="C20" s="118"/>
      <c r="D20" s="121"/>
      <c r="E20" s="84"/>
      <c r="F20" s="122"/>
      <c r="G20" s="122"/>
      <c r="H20" s="122"/>
    </row>
    <row r="21" spans="2:19" s="117" customFormat="1">
      <c r="B21" s="118"/>
      <c r="C21" s="112"/>
      <c r="D21" s="119"/>
      <c r="E21" s="84"/>
      <c r="F21" s="120"/>
      <c r="G21" s="120"/>
      <c r="H21" s="120"/>
    </row>
    <row r="22" spans="2:19" s="117" customFormat="1">
      <c r="B22" s="118"/>
      <c r="C22" s="112"/>
      <c r="D22" s="119"/>
      <c r="E22" s="84"/>
      <c r="F22" s="120"/>
      <c r="G22" s="120"/>
      <c r="H22" s="120"/>
    </row>
    <row r="23" spans="2:19" s="117" customFormat="1">
      <c r="B23" s="118"/>
      <c r="C23" s="112"/>
      <c r="D23" s="123"/>
      <c r="E23" s="84"/>
      <c r="F23" s="124"/>
      <c r="G23" s="124"/>
      <c r="H23" s="124"/>
    </row>
    <row r="24" spans="2:19" s="115" customFormat="1">
      <c r="B24" s="118"/>
      <c r="C24" s="112"/>
      <c r="D24" s="123"/>
      <c r="E24" s="84"/>
      <c r="F24" s="124"/>
      <c r="G24" s="124"/>
      <c r="H24" s="124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</row>
    <row r="25" spans="2:19" s="117" customFormat="1">
      <c r="B25" s="115"/>
      <c r="C25" s="115"/>
      <c r="D25" s="119"/>
      <c r="E25" s="84"/>
      <c r="F25" s="120"/>
      <c r="G25" s="120"/>
      <c r="H25" s="120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5"/>
    </row>
    <row r="26" spans="2:19" s="117" customFormat="1">
      <c r="B26" s="118"/>
      <c r="C26" s="112"/>
      <c r="D26" s="113"/>
      <c r="E26" s="113"/>
      <c r="F26" s="113"/>
      <c r="G26" s="113"/>
      <c r="H26" s="113"/>
    </row>
    <row r="27" spans="2:19" s="117" customFormat="1">
      <c r="B27" s="118"/>
      <c r="C27" s="118"/>
      <c r="D27" s="119"/>
      <c r="E27" s="84"/>
      <c r="F27" s="120"/>
      <c r="G27" s="120"/>
      <c r="H27" s="120"/>
    </row>
    <row r="28" spans="2:19" s="117" customFormat="1">
      <c r="B28" s="118"/>
      <c r="C28" s="112"/>
      <c r="D28" s="121"/>
      <c r="E28" s="84"/>
      <c r="F28" s="125"/>
      <c r="G28" s="125"/>
      <c r="H28" s="125"/>
    </row>
    <row r="29" spans="2:19" s="117" customFormat="1">
      <c r="B29" s="118"/>
      <c r="C29" s="112"/>
      <c r="D29" s="126"/>
      <c r="E29" s="84"/>
      <c r="F29" s="125"/>
      <c r="G29" s="125"/>
      <c r="H29" s="125"/>
    </row>
    <row r="30" spans="2:19" s="117" customFormat="1">
      <c r="B30" s="118"/>
      <c r="C30" s="112"/>
      <c r="D30" s="127"/>
      <c r="E30" s="128"/>
      <c r="F30" s="129"/>
      <c r="G30" s="129"/>
      <c r="H30" s="129"/>
    </row>
    <row r="31" spans="2:19" s="117" customFormat="1">
      <c r="B31" s="118"/>
      <c r="C31" s="112"/>
      <c r="D31" s="130"/>
      <c r="E31" s="128"/>
      <c r="F31" s="131"/>
      <c r="G31" s="131"/>
      <c r="H31" s="131"/>
    </row>
    <row r="32" spans="2:19" s="115" customFormat="1">
      <c r="B32" s="118"/>
      <c r="C32" s="112"/>
      <c r="D32" s="127"/>
      <c r="E32" s="128"/>
      <c r="F32" s="129"/>
      <c r="G32" s="129"/>
      <c r="H32" s="129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</row>
    <row r="33" spans="2:19" s="117" customFormat="1">
      <c r="B33" s="115"/>
      <c r="C33" s="115"/>
      <c r="D33" s="127"/>
      <c r="E33" s="128"/>
      <c r="F33" s="129"/>
      <c r="G33" s="129"/>
      <c r="H33" s="129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</row>
    <row r="34" spans="2:19" s="117" customFormat="1">
      <c r="B34" s="118"/>
      <c r="C34" s="112"/>
      <c r="D34" s="127"/>
      <c r="E34" s="128"/>
      <c r="F34" s="129"/>
      <c r="G34" s="129"/>
      <c r="H34" s="129"/>
    </row>
    <row r="35" spans="2:19" s="117" customFormat="1">
      <c r="B35" s="118"/>
      <c r="C35" s="112"/>
      <c r="D35" s="126"/>
      <c r="E35" s="84"/>
      <c r="F35" s="125"/>
      <c r="G35" s="125"/>
      <c r="H35" s="125"/>
    </row>
    <row r="36" spans="2:19" s="117" customFormat="1">
      <c r="B36" s="118"/>
      <c r="C36" s="112"/>
      <c r="D36" s="127"/>
      <c r="E36" s="128"/>
      <c r="F36" s="129"/>
      <c r="G36" s="129"/>
      <c r="H36" s="129"/>
    </row>
    <row r="37" spans="2:19" s="117" customFormat="1">
      <c r="B37" s="118"/>
      <c r="C37" s="118"/>
      <c r="D37" s="127"/>
      <c r="E37" s="128"/>
      <c r="F37" s="129"/>
      <c r="G37" s="129"/>
      <c r="H37" s="129"/>
    </row>
    <row r="38" spans="2:19" s="117" customFormat="1">
      <c r="B38" s="118"/>
      <c r="C38" s="118"/>
      <c r="D38" s="127"/>
      <c r="E38" s="128"/>
      <c r="F38" s="129"/>
      <c r="G38" s="129"/>
      <c r="H38" s="129"/>
    </row>
    <row r="39" spans="2:19" s="117" customFormat="1">
      <c r="B39" s="118"/>
      <c r="C39" s="112"/>
      <c r="D39" s="130"/>
      <c r="E39" s="128"/>
      <c r="F39" s="131"/>
      <c r="G39" s="131"/>
      <c r="H39" s="131"/>
    </row>
    <row r="40" spans="2:19" s="117" customFormat="1">
      <c r="B40" s="118"/>
      <c r="C40" s="118"/>
      <c r="D40" s="127"/>
      <c r="E40" s="128"/>
      <c r="F40" s="129"/>
      <c r="G40" s="129"/>
      <c r="H40" s="129"/>
    </row>
    <row r="41" spans="2:19" s="117" customFormat="1">
      <c r="B41" s="118"/>
      <c r="C41" s="112"/>
      <c r="D41" s="127"/>
      <c r="E41" s="128"/>
      <c r="F41" s="129"/>
      <c r="G41" s="129"/>
      <c r="H41" s="129"/>
    </row>
    <row r="42" spans="2:19" s="117" customFormat="1">
      <c r="B42" s="118"/>
      <c r="C42" s="112"/>
      <c r="D42" s="127"/>
      <c r="E42" s="128"/>
      <c r="F42" s="129"/>
      <c r="G42" s="129"/>
      <c r="H42" s="129"/>
    </row>
    <row r="43" spans="2:19" s="117" customFormat="1">
      <c r="B43" s="118"/>
      <c r="C43" s="118"/>
      <c r="D43" s="126"/>
      <c r="E43" s="84"/>
      <c r="F43" s="125"/>
      <c r="G43" s="125"/>
      <c r="H43" s="125"/>
    </row>
    <row r="44" spans="2:19" s="117" customFormat="1">
      <c r="B44" s="118"/>
      <c r="C44" s="112"/>
      <c r="D44" s="127"/>
      <c r="E44" s="128"/>
      <c r="F44" s="129"/>
      <c r="G44" s="129"/>
      <c r="H44" s="129"/>
    </row>
    <row r="45" spans="2:19" s="117" customFormat="1">
      <c r="B45" s="118"/>
      <c r="C45" s="118"/>
      <c r="D45" s="127"/>
      <c r="E45" s="128"/>
      <c r="F45" s="129"/>
      <c r="G45" s="129"/>
      <c r="H45" s="129"/>
    </row>
    <row r="46" spans="2:19" s="117" customFormat="1">
      <c r="B46" s="118"/>
      <c r="C46" s="118"/>
      <c r="D46" s="127"/>
      <c r="E46" s="128"/>
      <c r="F46" s="129"/>
      <c r="G46" s="129"/>
      <c r="H46" s="129"/>
    </row>
    <row r="47" spans="2:19" s="117" customFormat="1">
      <c r="B47" s="118"/>
      <c r="C47" s="112"/>
      <c r="D47" s="127"/>
      <c r="E47" s="128"/>
      <c r="F47" s="129"/>
      <c r="G47" s="129"/>
      <c r="H47" s="129"/>
    </row>
    <row r="48" spans="2:19" s="117" customFormat="1">
      <c r="B48" s="118"/>
      <c r="C48" s="118"/>
      <c r="D48" s="127"/>
      <c r="E48" s="128"/>
      <c r="F48" s="129"/>
      <c r="G48" s="129"/>
      <c r="H48" s="129"/>
    </row>
    <row r="49" spans="2:8" s="117" customFormat="1">
      <c r="B49" s="118"/>
      <c r="C49" s="112"/>
      <c r="D49" s="127"/>
      <c r="E49" s="128"/>
      <c r="F49" s="129"/>
      <c r="G49" s="129"/>
      <c r="H49" s="129"/>
    </row>
    <row r="50" spans="2:8" s="117" customFormat="1">
      <c r="B50" s="118"/>
      <c r="C50" s="112"/>
      <c r="D50" s="126"/>
      <c r="E50" s="84"/>
      <c r="F50" s="125"/>
      <c r="G50" s="125"/>
      <c r="H50" s="125"/>
    </row>
    <row r="51" spans="2:8" s="117" customFormat="1">
      <c r="B51" s="118"/>
      <c r="C51" s="118"/>
      <c r="D51" s="127"/>
      <c r="E51" s="128"/>
      <c r="F51" s="129"/>
      <c r="G51" s="129"/>
      <c r="H51" s="129"/>
    </row>
    <row r="52" spans="2:8" s="117" customFormat="1">
      <c r="B52" s="118"/>
      <c r="C52" s="112"/>
      <c r="D52" s="127"/>
      <c r="E52" s="128"/>
      <c r="F52" s="129"/>
      <c r="G52" s="129"/>
      <c r="H52" s="129"/>
    </row>
    <row r="53" spans="2:8" s="117" customFormat="1">
      <c r="B53" s="118"/>
      <c r="C53" s="118"/>
      <c r="D53" s="127"/>
      <c r="E53" s="128"/>
      <c r="F53" s="129"/>
      <c r="G53" s="129"/>
      <c r="H53" s="129"/>
    </row>
    <row r="54" spans="2:8" s="117" customFormat="1">
      <c r="B54" s="118"/>
      <c r="C54" s="112"/>
      <c r="D54" s="127"/>
      <c r="E54" s="128"/>
      <c r="F54" s="129"/>
      <c r="G54" s="129"/>
      <c r="H54" s="129"/>
    </row>
    <row r="55" spans="2:8" s="117" customFormat="1">
      <c r="B55" s="118"/>
      <c r="C55" s="118"/>
      <c r="D55" s="126"/>
      <c r="E55" s="84"/>
      <c r="F55" s="125"/>
      <c r="G55" s="125"/>
      <c r="H55" s="125"/>
    </row>
    <row r="56" spans="2:8" s="117" customFormat="1">
      <c r="B56" s="118"/>
      <c r="C56" s="112"/>
      <c r="D56" s="127"/>
      <c r="E56" s="128"/>
      <c r="F56" s="129"/>
      <c r="G56" s="129"/>
      <c r="H56" s="129"/>
    </row>
    <row r="57" spans="2:8" s="117" customFormat="1">
      <c r="B57" s="118"/>
      <c r="C57" s="112"/>
      <c r="D57" s="127"/>
      <c r="E57" s="128"/>
      <c r="F57" s="129"/>
      <c r="G57" s="129"/>
      <c r="H57" s="129"/>
    </row>
    <row r="58" spans="2:8" s="117" customFormat="1">
      <c r="B58" s="118"/>
      <c r="C58" s="118"/>
      <c r="D58" s="127"/>
      <c r="E58" s="128"/>
      <c r="F58" s="129"/>
      <c r="G58" s="129"/>
      <c r="H58" s="129"/>
    </row>
    <row r="59" spans="2:8" s="117" customFormat="1">
      <c r="B59" s="118"/>
      <c r="C59" s="112"/>
      <c r="D59" s="127"/>
      <c r="E59" s="128"/>
      <c r="F59" s="129"/>
      <c r="G59" s="129"/>
      <c r="H59" s="129"/>
    </row>
    <row r="60" spans="2:8" s="117" customFormat="1">
      <c r="B60" s="118"/>
      <c r="C60" s="118"/>
      <c r="D60" s="127"/>
      <c r="E60" s="128"/>
      <c r="F60" s="129"/>
      <c r="G60" s="129"/>
      <c r="H60" s="129"/>
    </row>
    <row r="61" spans="2:8" s="117" customFormat="1">
      <c r="B61" s="118"/>
      <c r="C61" s="112"/>
      <c r="D61" s="127"/>
      <c r="E61" s="128"/>
      <c r="F61" s="129"/>
      <c r="G61" s="129"/>
      <c r="H61" s="129"/>
    </row>
    <row r="62" spans="2:8" s="117" customFormat="1">
      <c r="B62" s="118"/>
      <c r="C62" s="112"/>
      <c r="D62" s="126"/>
      <c r="E62" s="84"/>
      <c r="F62" s="125"/>
      <c r="G62" s="125"/>
      <c r="H62" s="125"/>
    </row>
    <row r="63" spans="2:8" s="117" customFormat="1">
      <c r="B63" s="118"/>
      <c r="C63" s="118"/>
      <c r="D63" s="127"/>
      <c r="E63" s="128"/>
      <c r="F63" s="129"/>
      <c r="G63" s="129"/>
      <c r="H63" s="129"/>
    </row>
    <row r="64" spans="2:8" s="117" customFormat="1">
      <c r="B64" s="118"/>
      <c r="C64" s="112"/>
      <c r="D64" s="127"/>
      <c r="E64" s="128"/>
      <c r="F64" s="129"/>
      <c r="G64" s="129"/>
      <c r="H64" s="129"/>
    </row>
    <row r="65" spans="2:8" s="117" customFormat="1">
      <c r="B65" s="118"/>
      <c r="C65" s="118"/>
      <c r="D65" s="127"/>
      <c r="E65" s="128"/>
      <c r="F65" s="129"/>
      <c r="G65" s="129"/>
      <c r="H65" s="129"/>
    </row>
    <row r="66" spans="2:8" s="117" customFormat="1">
      <c r="B66" s="118"/>
      <c r="C66" s="112"/>
      <c r="D66" s="127"/>
      <c r="E66" s="128"/>
      <c r="F66" s="129"/>
      <c r="G66" s="129"/>
      <c r="H66" s="129"/>
    </row>
    <row r="67" spans="2:8" s="117" customFormat="1">
      <c r="B67" s="118"/>
      <c r="C67" s="118"/>
      <c r="D67" s="83"/>
      <c r="E67" s="84"/>
      <c r="F67" s="125"/>
      <c r="G67" s="125"/>
      <c r="H67" s="125"/>
    </row>
    <row r="68" spans="2:8" s="117" customFormat="1">
      <c r="B68" s="118"/>
      <c r="C68" s="112"/>
      <c r="D68" s="127"/>
      <c r="E68" s="128"/>
      <c r="F68" s="129"/>
      <c r="G68" s="129"/>
      <c r="H68" s="129"/>
    </row>
    <row r="69" spans="2:8" s="117" customFormat="1">
      <c r="B69" s="118"/>
      <c r="C69" s="112"/>
      <c r="D69" s="127"/>
      <c r="E69" s="128"/>
      <c r="F69" s="129"/>
      <c r="G69" s="129"/>
      <c r="H69" s="129"/>
    </row>
    <row r="70" spans="2:8" s="117" customFormat="1">
      <c r="B70" s="118"/>
      <c r="C70" s="118"/>
      <c r="D70" s="130"/>
      <c r="E70" s="128"/>
      <c r="F70" s="131"/>
      <c r="G70" s="131"/>
      <c r="H70" s="131"/>
    </row>
    <row r="71" spans="2:8" s="117" customFormat="1">
      <c r="B71" s="118"/>
      <c r="C71" s="112"/>
      <c r="D71" s="127"/>
      <c r="E71" s="128"/>
      <c r="F71" s="129"/>
      <c r="G71" s="129"/>
      <c r="H71" s="129"/>
    </row>
    <row r="72" spans="2:8" s="117" customFormat="1">
      <c r="B72" s="118"/>
      <c r="C72" s="118"/>
      <c r="D72" s="127"/>
      <c r="E72" s="128"/>
      <c r="F72" s="129"/>
      <c r="G72" s="129"/>
      <c r="H72" s="129"/>
    </row>
    <row r="73" spans="2:8" s="117" customFormat="1">
      <c r="B73" s="118"/>
      <c r="C73" s="112"/>
      <c r="D73" s="127"/>
      <c r="E73" s="128"/>
      <c r="F73" s="129"/>
      <c r="G73" s="129"/>
      <c r="H73" s="129"/>
    </row>
    <row r="74" spans="2:8" s="117" customFormat="1">
      <c r="B74" s="118"/>
      <c r="C74" s="112"/>
      <c r="D74" s="83"/>
      <c r="E74" s="84"/>
      <c r="F74" s="125"/>
      <c r="G74" s="125"/>
      <c r="H74" s="125"/>
    </row>
    <row r="75" spans="2:8" s="117" customFormat="1">
      <c r="B75" s="118"/>
      <c r="C75" s="118"/>
      <c r="D75" s="127"/>
      <c r="E75" s="128"/>
      <c r="F75" s="129"/>
      <c r="G75" s="129"/>
      <c r="H75" s="129"/>
    </row>
    <row r="76" spans="2:8" s="117" customFormat="1">
      <c r="B76" s="118"/>
      <c r="C76" s="118"/>
      <c r="D76" s="127"/>
      <c r="E76" s="128"/>
      <c r="F76" s="131"/>
      <c r="G76" s="131"/>
      <c r="H76" s="131"/>
    </row>
    <row r="77" spans="2:8" s="117" customFormat="1">
      <c r="B77" s="118"/>
      <c r="C77" s="118"/>
      <c r="D77" s="127"/>
      <c r="E77" s="128"/>
      <c r="F77" s="131"/>
      <c r="G77" s="131"/>
      <c r="H77" s="131"/>
    </row>
    <row r="78" spans="2:8" s="117" customFormat="1">
      <c r="B78" s="118"/>
      <c r="C78" s="118"/>
      <c r="D78" s="127"/>
      <c r="E78" s="127"/>
      <c r="F78" s="127"/>
      <c r="G78" s="127"/>
      <c r="H78" s="127"/>
    </row>
    <row r="79" spans="2:8" s="117" customFormat="1">
      <c r="B79" s="118"/>
      <c r="C79" s="118"/>
      <c r="D79" s="113"/>
      <c r="E79" s="84"/>
      <c r="F79" s="114"/>
      <c r="G79" s="114"/>
      <c r="H79" s="114"/>
    </row>
    <row r="80" spans="2:8" s="117" customFormat="1">
      <c r="B80" s="118"/>
      <c r="C80" s="118"/>
      <c r="D80" s="128"/>
      <c r="E80" s="132"/>
      <c r="F80" s="122"/>
      <c r="G80" s="122"/>
      <c r="H80" s="122"/>
    </row>
    <row r="81" spans="2:19" s="117" customFormat="1">
      <c r="B81" s="118"/>
      <c r="C81" s="112"/>
      <c r="D81" s="128"/>
      <c r="E81" s="132"/>
      <c r="F81" s="133"/>
      <c r="G81" s="133"/>
      <c r="H81" s="133"/>
    </row>
    <row r="82" spans="2:19" s="117" customFormat="1">
      <c r="B82" s="118"/>
      <c r="C82" s="118"/>
      <c r="D82" s="134"/>
      <c r="E82" s="134"/>
      <c r="F82" s="135"/>
      <c r="G82" s="135"/>
      <c r="H82" s="135"/>
    </row>
    <row r="83" spans="2:19" s="117" customFormat="1">
      <c r="B83" s="118"/>
      <c r="C83" s="118"/>
      <c r="D83" s="134"/>
      <c r="E83" s="134"/>
      <c r="F83" s="135"/>
      <c r="G83" s="135"/>
      <c r="H83" s="135"/>
    </row>
    <row r="84" spans="2:19" s="117" customFormat="1">
      <c r="B84" s="118"/>
      <c r="C84" s="118"/>
      <c r="D84" s="134"/>
      <c r="E84" s="134"/>
      <c r="F84" s="135"/>
      <c r="G84" s="135"/>
      <c r="H84" s="135"/>
    </row>
    <row r="85" spans="2:19">
      <c r="B85" s="118"/>
      <c r="C85" s="118"/>
      <c r="D85" s="136"/>
      <c r="E85" s="84"/>
      <c r="F85" s="137"/>
      <c r="G85" s="137"/>
      <c r="H85" s="137"/>
      <c r="I85" s="117"/>
      <c r="J85" s="117"/>
      <c r="K85" s="117"/>
      <c r="L85" s="117"/>
      <c r="M85" s="117"/>
      <c r="N85" s="117"/>
      <c r="O85" s="117"/>
      <c r="P85" s="117"/>
      <c r="Q85" s="117"/>
      <c r="R85" s="117"/>
      <c r="S85" s="117"/>
    </row>
    <row r="86" spans="2:19" s="138" customFormat="1" ht="15.75">
      <c r="B86" s="81"/>
      <c r="C86" s="112"/>
      <c r="D86" s="134"/>
      <c r="E86" s="134"/>
      <c r="F86" s="135"/>
      <c r="G86" s="135"/>
      <c r="H86" s="135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</row>
    <row r="87" spans="2:19" s="140" customFormat="1" ht="15.75">
      <c r="B87" s="139"/>
      <c r="C87" s="118"/>
      <c r="D87" s="134"/>
      <c r="E87" s="134"/>
      <c r="F87" s="135"/>
      <c r="G87" s="135"/>
      <c r="H87" s="135"/>
      <c r="I87" s="138"/>
      <c r="J87" s="138"/>
      <c r="K87" s="138"/>
      <c r="L87" s="138"/>
      <c r="M87" s="138"/>
      <c r="N87" s="138"/>
      <c r="O87" s="138"/>
      <c r="P87" s="138"/>
      <c r="Q87" s="138"/>
      <c r="R87" s="138"/>
      <c r="S87" s="138"/>
    </row>
    <row r="88" spans="2:19" ht="15.75">
      <c r="B88" s="141"/>
      <c r="C88" s="142"/>
      <c r="D88" s="134"/>
      <c r="E88" s="143"/>
      <c r="F88" s="135"/>
      <c r="G88" s="135"/>
      <c r="H88" s="135"/>
      <c r="I88" s="140"/>
      <c r="J88" s="140"/>
      <c r="K88" s="140"/>
      <c r="L88" s="140"/>
      <c r="M88" s="140"/>
      <c r="N88" s="140"/>
      <c r="O88" s="140"/>
      <c r="P88" s="140"/>
      <c r="Q88" s="140"/>
      <c r="R88" s="140"/>
      <c r="S88" s="140"/>
    </row>
    <row r="89" spans="2:19">
      <c r="B89" s="144"/>
      <c r="C89" s="145"/>
      <c r="D89" s="134"/>
      <c r="E89" s="143"/>
      <c r="F89" s="135"/>
      <c r="G89" s="135"/>
      <c r="H89" s="135"/>
    </row>
    <row r="90" spans="2:19">
      <c r="B90" s="144"/>
      <c r="C90" s="145"/>
      <c r="D90" s="134"/>
      <c r="E90" s="143"/>
      <c r="F90" s="135"/>
      <c r="G90" s="135"/>
      <c r="H90" s="135"/>
    </row>
    <row r="91" spans="2:19" s="86" customFormat="1" ht="15" customHeight="1">
      <c r="B91" s="144"/>
      <c r="C91" s="145"/>
      <c r="D91" s="83"/>
      <c r="E91" s="84"/>
      <c r="F91" s="85"/>
      <c r="G91" s="85"/>
      <c r="H91" s="85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</row>
    <row r="92" spans="2:19" ht="15" customHeight="1">
      <c r="B92" s="144"/>
      <c r="C92" s="112"/>
      <c r="D92" s="146"/>
      <c r="E92" s="147"/>
      <c r="F92" s="148"/>
      <c r="G92" s="148"/>
      <c r="H92" s="148"/>
      <c r="I92" s="86"/>
      <c r="J92" s="86"/>
      <c r="K92" s="86"/>
      <c r="L92" s="86"/>
      <c r="M92" s="86"/>
      <c r="N92" s="86"/>
      <c r="O92" s="86"/>
      <c r="P92" s="86"/>
      <c r="Q92" s="86"/>
      <c r="R92" s="86"/>
      <c r="S92" s="86"/>
    </row>
    <row r="93" spans="2:19" ht="15" customHeight="1">
      <c r="B93" s="144"/>
      <c r="C93" s="145"/>
      <c r="D93" s="146"/>
      <c r="E93" s="147"/>
      <c r="F93" s="148"/>
      <c r="G93" s="148"/>
      <c r="H93" s="148"/>
    </row>
    <row r="94" spans="2:19" ht="15" customHeight="1">
      <c r="B94" s="144"/>
      <c r="C94" s="145"/>
      <c r="D94" s="146"/>
      <c r="E94" s="147"/>
      <c r="F94" s="148"/>
      <c r="G94" s="148"/>
      <c r="H94" s="148"/>
    </row>
    <row r="95" spans="2:19" ht="15" customHeight="1">
      <c r="B95" s="144"/>
      <c r="C95" s="118"/>
      <c r="D95" s="146"/>
      <c r="E95" s="147"/>
      <c r="F95" s="148"/>
      <c r="G95" s="148"/>
      <c r="H95" s="148"/>
    </row>
    <row r="96" spans="2:19" ht="15" customHeight="1">
      <c r="B96" s="144"/>
      <c r="C96" s="149"/>
      <c r="D96" s="146"/>
      <c r="E96" s="147"/>
      <c r="F96" s="150"/>
      <c r="G96" s="150"/>
      <c r="H96" s="150"/>
    </row>
    <row r="97" spans="2:190" s="86" customFormat="1" ht="15" customHeight="1">
      <c r="B97" s="144"/>
      <c r="C97" s="149"/>
      <c r="D97" s="146"/>
      <c r="E97" s="128"/>
      <c r="F97" s="150"/>
      <c r="G97" s="150"/>
      <c r="H97" s="15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</row>
    <row r="98" spans="2:190" ht="15" customHeight="1">
      <c r="B98" s="144"/>
      <c r="C98" s="112"/>
      <c r="D98" s="151"/>
      <c r="E98" s="147"/>
      <c r="F98" s="148"/>
      <c r="G98" s="148"/>
      <c r="H98" s="148"/>
      <c r="I98" s="86"/>
      <c r="J98" s="86"/>
      <c r="K98" s="86"/>
      <c r="L98" s="86"/>
      <c r="M98" s="86"/>
      <c r="N98" s="86"/>
      <c r="O98" s="86"/>
      <c r="P98" s="86"/>
      <c r="Q98" s="86"/>
      <c r="R98" s="86"/>
      <c r="S98" s="86"/>
    </row>
    <row r="99" spans="2:190" ht="15" customHeight="1">
      <c r="B99" s="144"/>
      <c r="C99" s="152"/>
      <c r="D99" s="146"/>
      <c r="E99" s="147"/>
      <c r="F99" s="148"/>
      <c r="G99" s="148"/>
      <c r="H99" s="148"/>
    </row>
    <row r="100" spans="2:190" ht="15" customHeight="1">
      <c r="B100" s="144"/>
      <c r="C100" s="152"/>
      <c r="D100" s="151"/>
      <c r="E100" s="147"/>
      <c r="F100" s="148"/>
      <c r="G100" s="148"/>
      <c r="H100" s="148"/>
    </row>
    <row r="101" spans="2:190" ht="15" customHeight="1">
      <c r="B101" s="144"/>
      <c r="C101" s="152"/>
      <c r="D101" s="151"/>
      <c r="E101" s="147"/>
      <c r="F101" s="148"/>
      <c r="G101" s="148"/>
      <c r="H101" s="148"/>
    </row>
    <row r="102" spans="2:190" ht="15" customHeight="1">
      <c r="B102" s="144"/>
      <c r="C102" s="152"/>
      <c r="D102" s="146"/>
      <c r="E102" s="147"/>
      <c r="F102" s="150"/>
      <c r="G102" s="150"/>
      <c r="H102" s="150"/>
    </row>
    <row r="103" spans="2:190" ht="15" customHeight="1">
      <c r="B103" s="144"/>
      <c r="C103" s="152"/>
      <c r="D103" s="146"/>
      <c r="F103" s="150"/>
      <c r="G103" s="150"/>
      <c r="H103" s="150"/>
    </row>
    <row r="104" spans="2:190" ht="15" customHeight="1">
      <c r="B104" s="144"/>
      <c r="C104" s="118"/>
      <c r="D104" s="146"/>
      <c r="E104" s="147"/>
      <c r="F104" s="150"/>
      <c r="G104" s="150"/>
      <c r="H104" s="150"/>
    </row>
    <row r="105" spans="2:190" s="153" customFormat="1" ht="15" customHeight="1">
      <c r="B105" s="144"/>
      <c r="C105" s="152"/>
      <c r="D105" s="146"/>
      <c r="E105" s="147"/>
      <c r="F105" s="150"/>
      <c r="G105" s="150"/>
      <c r="H105" s="15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  <c r="V105" s="100"/>
      <c r="W105" s="100"/>
      <c r="X105" s="100"/>
      <c r="Y105" s="100"/>
      <c r="Z105" s="100"/>
      <c r="AA105" s="100"/>
      <c r="AB105" s="100"/>
      <c r="AC105" s="100"/>
      <c r="AD105" s="100"/>
      <c r="AE105" s="100"/>
      <c r="AF105" s="100"/>
      <c r="AG105" s="100"/>
      <c r="AH105" s="100"/>
      <c r="AI105" s="100"/>
      <c r="AJ105" s="100"/>
      <c r="AK105" s="100"/>
      <c r="AL105" s="100"/>
      <c r="AM105" s="100"/>
      <c r="AN105" s="100"/>
      <c r="AO105" s="100"/>
      <c r="AP105" s="100"/>
      <c r="AQ105" s="100"/>
      <c r="AR105" s="100"/>
      <c r="AS105" s="100"/>
      <c r="AT105" s="100"/>
      <c r="AU105" s="100"/>
      <c r="AV105" s="100"/>
      <c r="AW105" s="100"/>
      <c r="AX105" s="100"/>
      <c r="AY105" s="100"/>
      <c r="AZ105" s="100"/>
      <c r="BA105" s="100"/>
      <c r="BB105" s="100"/>
      <c r="BC105" s="100"/>
      <c r="BD105" s="100"/>
      <c r="BE105" s="100"/>
      <c r="BF105" s="100"/>
      <c r="BG105" s="100"/>
      <c r="BH105" s="100"/>
      <c r="BI105" s="100"/>
      <c r="BJ105" s="100"/>
      <c r="BK105" s="100"/>
      <c r="BL105" s="100"/>
      <c r="BM105" s="100"/>
      <c r="BN105" s="100"/>
      <c r="BO105" s="100"/>
      <c r="BP105" s="100"/>
      <c r="BQ105" s="100"/>
      <c r="BR105" s="100"/>
      <c r="BS105" s="100"/>
      <c r="BT105" s="100"/>
      <c r="BU105" s="100"/>
      <c r="BV105" s="100"/>
      <c r="BW105" s="100"/>
      <c r="BX105" s="100"/>
      <c r="BY105" s="100"/>
      <c r="BZ105" s="100"/>
      <c r="CA105" s="100"/>
      <c r="CB105" s="100"/>
      <c r="CC105" s="100"/>
      <c r="CD105" s="100"/>
      <c r="CE105" s="100"/>
      <c r="CF105" s="100"/>
      <c r="CG105" s="100"/>
      <c r="CH105" s="100"/>
      <c r="CI105" s="100"/>
      <c r="CJ105" s="100"/>
      <c r="CK105" s="100"/>
      <c r="CL105" s="100"/>
      <c r="CM105" s="100"/>
      <c r="CN105" s="100"/>
      <c r="CO105" s="100"/>
      <c r="CP105" s="100"/>
      <c r="CQ105" s="100"/>
      <c r="CR105" s="100"/>
      <c r="CS105" s="100"/>
      <c r="CT105" s="100"/>
      <c r="CU105" s="100"/>
      <c r="CV105" s="100"/>
      <c r="CW105" s="100"/>
      <c r="CX105" s="100"/>
      <c r="CY105" s="100"/>
      <c r="CZ105" s="100"/>
      <c r="DA105" s="100"/>
      <c r="DB105" s="100"/>
      <c r="DC105" s="100"/>
      <c r="DD105" s="100"/>
      <c r="DE105" s="100"/>
      <c r="DF105" s="100"/>
      <c r="DG105" s="100"/>
      <c r="DH105" s="100"/>
      <c r="DI105" s="100"/>
      <c r="DJ105" s="100"/>
      <c r="DK105" s="100"/>
      <c r="DL105" s="100"/>
      <c r="DM105" s="100"/>
      <c r="DN105" s="100"/>
      <c r="DO105" s="100"/>
      <c r="DP105" s="100"/>
      <c r="DQ105" s="100"/>
      <c r="DR105" s="100"/>
      <c r="DS105" s="100"/>
      <c r="DT105" s="100"/>
      <c r="DU105" s="100"/>
      <c r="DV105" s="100"/>
      <c r="DW105" s="100"/>
      <c r="DX105" s="100"/>
      <c r="DY105" s="100"/>
      <c r="DZ105" s="100"/>
      <c r="EA105" s="100"/>
      <c r="EB105" s="100"/>
      <c r="EC105" s="100"/>
      <c r="ED105" s="100"/>
      <c r="EE105" s="100"/>
      <c r="EF105" s="100"/>
      <c r="EG105" s="100"/>
      <c r="EH105" s="100"/>
      <c r="EI105" s="100"/>
      <c r="EJ105" s="100"/>
      <c r="EK105" s="100"/>
      <c r="EL105" s="100"/>
      <c r="EM105" s="100"/>
      <c r="EN105" s="100"/>
      <c r="EO105" s="100"/>
      <c r="EP105" s="100"/>
      <c r="EQ105" s="100"/>
      <c r="ER105" s="100"/>
      <c r="ES105" s="100"/>
      <c r="ET105" s="100"/>
      <c r="EU105" s="100"/>
      <c r="EV105" s="100"/>
      <c r="EW105" s="100"/>
      <c r="EX105" s="100"/>
      <c r="EY105" s="100"/>
      <c r="EZ105" s="100"/>
      <c r="FA105" s="100"/>
      <c r="FB105" s="100"/>
      <c r="FC105" s="100"/>
      <c r="FD105" s="100"/>
      <c r="FE105" s="100"/>
      <c r="FF105" s="100"/>
      <c r="FG105" s="100"/>
      <c r="FH105" s="100"/>
      <c r="FI105" s="100"/>
      <c r="FJ105" s="100"/>
      <c r="FK105" s="100"/>
      <c r="FL105" s="100"/>
      <c r="FM105" s="100"/>
      <c r="FN105" s="100"/>
      <c r="FO105" s="100"/>
      <c r="FP105" s="100"/>
      <c r="FQ105" s="100"/>
      <c r="FR105" s="100"/>
      <c r="FS105" s="100"/>
      <c r="FT105" s="100"/>
      <c r="FU105" s="100"/>
      <c r="FV105" s="100"/>
      <c r="FW105" s="100"/>
      <c r="FX105" s="100"/>
      <c r="FY105" s="100"/>
      <c r="FZ105" s="100"/>
      <c r="GA105" s="100"/>
      <c r="GB105" s="100"/>
      <c r="GC105" s="100"/>
      <c r="GD105" s="100"/>
      <c r="GE105" s="100"/>
      <c r="GF105" s="100"/>
      <c r="GG105" s="100"/>
      <c r="GH105" s="100"/>
    </row>
    <row r="106" spans="2:190" s="153" customFormat="1" ht="15" customHeight="1">
      <c r="B106" s="144"/>
      <c r="C106" s="152"/>
      <c r="D106" s="146"/>
      <c r="E106" s="147"/>
      <c r="F106" s="150"/>
      <c r="G106" s="150"/>
      <c r="H106" s="15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  <c r="U106" s="100"/>
      <c r="V106" s="100"/>
      <c r="W106" s="100"/>
      <c r="X106" s="100"/>
      <c r="Y106" s="100"/>
      <c r="Z106" s="100"/>
      <c r="AA106" s="100"/>
      <c r="AB106" s="100"/>
      <c r="AC106" s="100"/>
      <c r="AD106" s="100"/>
      <c r="AE106" s="100"/>
      <c r="AF106" s="100"/>
      <c r="AG106" s="100"/>
      <c r="AH106" s="100"/>
      <c r="AI106" s="100"/>
      <c r="AJ106" s="100"/>
      <c r="AK106" s="100"/>
      <c r="AL106" s="100"/>
      <c r="AM106" s="100"/>
      <c r="AN106" s="100"/>
      <c r="AO106" s="100"/>
      <c r="AP106" s="100"/>
      <c r="AQ106" s="100"/>
      <c r="AR106" s="100"/>
      <c r="AS106" s="100"/>
      <c r="AT106" s="100"/>
      <c r="AU106" s="100"/>
      <c r="AV106" s="100"/>
      <c r="AW106" s="100"/>
      <c r="AX106" s="100"/>
      <c r="AY106" s="100"/>
      <c r="AZ106" s="100"/>
      <c r="BA106" s="100"/>
      <c r="BB106" s="100"/>
      <c r="BC106" s="100"/>
      <c r="BD106" s="100"/>
      <c r="BE106" s="100"/>
      <c r="BF106" s="100"/>
      <c r="BG106" s="100"/>
      <c r="BH106" s="100"/>
      <c r="BI106" s="100"/>
      <c r="BJ106" s="100"/>
      <c r="BK106" s="100"/>
      <c r="BL106" s="100"/>
      <c r="BM106" s="100"/>
      <c r="BN106" s="100"/>
      <c r="BO106" s="100"/>
      <c r="BP106" s="100"/>
      <c r="BQ106" s="100"/>
      <c r="BR106" s="100"/>
      <c r="BS106" s="100"/>
      <c r="BT106" s="100"/>
      <c r="BU106" s="100"/>
      <c r="BV106" s="100"/>
      <c r="BW106" s="100"/>
      <c r="BX106" s="100"/>
      <c r="BY106" s="100"/>
      <c r="BZ106" s="100"/>
      <c r="CA106" s="100"/>
      <c r="CB106" s="100"/>
      <c r="CC106" s="100"/>
      <c r="CD106" s="100"/>
      <c r="CE106" s="100"/>
      <c r="CF106" s="100"/>
      <c r="CG106" s="100"/>
      <c r="CH106" s="100"/>
      <c r="CI106" s="100"/>
      <c r="CJ106" s="100"/>
      <c r="CK106" s="100"/>
      <c r="CL106" s="100"/>
      <c r="CM106" s="100"/>
      <c r="CN106" s="100"/>
      <c r="CO106" s="100"/>
      <c r="CP106" s="100"/>
      <c r="CQ106" s="100"/>
      <c r="CR106" s="100"/>
      <c r="CS106" s="100"/>
      <c r="CT106" s="100"/>
      <c r="CU106" s="100"/>
      <c r="CV106" s="100"/>
      <c r="CW106" s="100"/>
      <c r="CX106" s="100"/>
      <c r="CY106" s="100"/>
      <c r="CZ106" s="100"/>
      <c r="DA106" s="100"/>
      <c r="DB106" s="100"/>
      <c r="DC106" s="100"/>
      <c r="DD106" s="100"/>
      <c r="DE106" s="100"/>
      <c r="DF106" s="100"/>
      <c r="DG106" s="100"/>
      <c r="DH106" s="100"/>
      <c r="DI106" s="100"/>
      <c r="DJ106" s="100"/>
      <c r="DK106" s="100"/>
      <c r="DL106" s="100"/>
      <c r="DM106" s="100"/>
      <c r="DN106" s="100"/>
      <c r="DO106" s="100"/>
      <c r="DP106" s="100"/>
      <c r="DQ106" s="100"/>
      <c r="DR106" s="100"/>
      <c r="DS106" s="100"/>
      <c r="DT106" s="100"/>
      <c r="DU106" s="100"/>
      <c r="DV106" s="100"/>
      <c r="DW106" s="100"/>
      <c r="DX106" s="100"/>
      <c r="DY106" s="100"/>
      <c r="DZ106" s="100"/>
      <c r="EA106" s="100"/>
      <c r="EB106" s="100"/>
      <c r="EC106" s="100"/>
      <c r="ED106" s="100"/>
      <c r="EE106" s="100"/>
      <c r="EF106" s="100"/>
      <c r="EG106" s="100"/>
      <c r="EH106" s="100"/>
      <c r="EI106" s="100"/>
      <c r="EJ106" s="100"/>
      <c r="EK106" s="100"/>
      <c r="EL106" s="100"/>
      <c r="EM106" s="100"/>
      <c r="EN106" s="100"/>
      <c r="EO106" s="100"/>
      <c r="EP106" s="100"/>
      <c r="EQ106" s="100"/>
      <c r="ER106" s="100"/>
      <c r="ES106" s="100"/>
      <c r="ET106" s="100"/>
      <c r="EU106" s="100"/>
      <c r="EV106" s="100"/>
      <c r="EW106" s="100"/>
      <c r="EX106" s="100"/>
      <c r="EY106" s="100"/>
      <c r="EZ106" s="100"/>
      <c r="FA106" s="100"/>
      <c r="FB106" s="100"/>
      <c r="FC106" s="100"/>
      <c r="FD106" s="100"/>
      <c r="FE106" s="100"/>
      <c r="FF106" s="100"/>
      <c r="FG106" s="100"/>
      <c r="FH106" s="100"/>
      <c r="FI106" s="100"/>
      <c r="FJ106" s="100"/>
      <c r="FK106" s="100"/>
      <c r="FL106" s="100"/>
      <c r="FM106" s="100"/>
      <c r="FN106" s="100"/>
      <c r="FO106" s="100"/>
      <c r="FP106" s="100"/>
      <c r="FQ106" s="100"/>
      <c r="FR106" s="100"/>
      <c r="FS106" s="100"/>
      <c r="FT106" s="100"/>
      <c r="FU106" s="100"/>
      <c r="FV106" s="100"/>
      <c r="FW106" s="100"/>
      <c r="FX106" s="100"/>
      <c r="FY106" s="100"/>
      <c r="FZ106" s="100"/>
      <c r="GA106" s="100"/>
      <c r="GB106" s="100"/>
      <c r="GC106" s="100"/>
      <c r="GD106" s="100"/>
      <c r="GE106" s="100"/>
      <c r="GF106" s="100"/>
      <c r="GG106" s="100"/>
      <c r="GH106" s="100"/>
    </row>
    <row r="107" spans="2:190" s="153" customFormat="1" ht="15" customHeight="1">
      <c r="B107" s="144"/>
      <c r="C107" s="152"/>
      <c r="D107" s="146"/>
      <c r="E107" s="147"/>
      <c r="F107" s="150"/>
      <c r="G107" s="150"/>
      <c r="H107" s="15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  <c r="U107" s="100"/>
      <c r="V107" s="100"/>
      <c r="W107" s="100"/>
      <c r="X107" s="100"/>
      <c r="Y107" s="100"/>
      <c r="Z107" s="100"/>
      <c r="AA107" s="100"/>
      <c r="AB107" s="100"/>
      <c r="AC107" s="100"/>
      <c r="AD107" s="100"/>
      <c r="AE107" s="100"/>
      <c r="AF107" s="100"/>
      <c r="AG107" s="100"/>
      <c r="AH107" s="100"/>
      <c r="AI107" s="100"/>
      <c r="AJ107" s="100"/>
      <c r="AK107" s="100"/>
      <c r="AL107" s="100"/>
      <c r="AM107" s="100"/>
      <c r="AN107" s="100"/>
      <c r="AO107" s="100"/>
      <c r="AP107" s="100"/>
      <c r="AQ107" s="100"/>
      <c r="AR107" s="100"/>
      <c r="AS107" s="100"/>
      <c r="AT107" s="100"/>
      <c r="AU107" s="100"/>
      <c r="AV107" s="100"/>
      <c r="AW107" s="100"/>
      <c r="AX107" s="100"/>
      <c r="AY107" s="100"/>
      <c r="AZ107" s="100"/>
      <c r="BA107" s="100"/>
      <c r="BB107" s="100"/>
      <c r="BC107" s="100"/>
      <c r="BD107" s="100"/>
      <c r="BE107" s="100"/>
      <c r="BF107" s="100"/>
      <c r="BG107" s="100"/>
      <c r="BH107" s="100"/>
      <c r="BI107" s="100"/>
      <c r="BJ107" s="100"/>
      <c r="BK107" s="100"/>
      <c r="BL107" s="100"/>
      <c r="BM107" s="100"/>
      <c r="BN107" s="100"/>
      <c r="BO107" s="100"/>
      <c r="BP107" s="100"/>
      <c r="BQ107" s="100"/>
      <c r="BR107" s="100"/>
      <c r="BS107" s="100"/>
      <c r="BT107" s="100"/>
      <c r="BU107" s="100"/>
      <c r="BV107" s="100"/>
      <c r="BW107" s="100"/>
      <c r="BX107" s="100"/>
      <c r="BY107" s="100"/>
      <c r="BZ107" s="100"/>
      <c r="CA107" s="100"/>
      <c r="CB107" s="100"/>
      <c r="CC107" s="100"/>
      <c r="CD107" s="100"/>
      <c r="CE107" s="100"/>
      <c r="CF107" s="100"/>
      <c r="CG107" s="100"/>
      <c r="CH107" s="100"/>
      <c r="CI107" s="100"/>
      <c r="CJ107" s="100"/>
      <c r="CK107" s="100"/>
      <c r="CL107" s="100"/>
      <c r="CM107" s="100"/>
      <c r="CN107" s="100"/>
      <c r="CO107" s="100"/>
      <c r="CP107" s="100"/>
      <c r="CQ107" s="100"/>
      <c r="CR107" s="100"/>
      <c r="CS107" s="100"/>
      <c r="CT107" s="100"/>
      <c r="CU107" s="100"/>
      <c r="CV107" s="100"/>
      <c r="CW107" s="100"/>
      <c r="CX107" s="100"/>
      <c r="CY107" s="100"/>
      <c r="CZ107" s="100"/>
      <c r="DA107" s="100"/>
      <c r="DB107" s="100"/>
      <c r="DC107" s="100"/>
      <c r="DD107" s="100"/>
      <c r="DE107" s="100"/>
      <c r="DF107" s="100"/>
      <c r="DG107" s="100"/>
      <c r="DH107" s="100"/>
      <c r="DI107" s="100"/>
      <c r="DJ107" s="100"/>
      <c r="DK107" s="100"/>
      <c r="DL107" s="100"/>
      <c r="DM107" s="100"/>
      <c r="DN107" s="100"/>
      <c r="DO107" s="100"/>
      <c r="DP107" s="100"/>
      <c r="DQ107" s="100"/>
      <c r="DR107" s="100"/>
      <c r="DS107" s="100"/>
      <c r="DT107" s="100"/>
      <c r="DU107" s="100"/>
      <c r="DV107" s="100"/>
      <c r="DW107" s="100"/>
      <c r="DX107" s="100"/>
      <c r="DY107" s="100"/>
      <c r="DZ107" s="100"/>
      <c r="EA107" s="100"/>
      <c r="EB107" s="100"/>
      <c r="EC107" s="100"/>
      <c r="ED107" s="100"/>
      <c r="EE107" s="100"/>
      <c r="EF107" s="100"/>
      <c r="EG107" s="100"/>
      <c r="EH107" s="100"/>
      <c r="EI107" s="100"/>
      <c r="EJ107" s="100"/>
      <c r="EK107" s="100"/>
      <c r="EL107" s="100"/>
      <c r="EM107" s="100"/>
      <c r="EN107" s="100"/>
      <c r="EO107" s="100"/>
      <c r="EP107" s="100"/>
      <c r="EQ107" s="100"/>
      <c r="ER107" s="100"/>
      <c r="ES107" s="100"/>
      <c r="ET107" s="100"/>
      <c r="EU107" s="100"/>
      <c r="EV107" s="100"/>
      <c r="EW107" s="100"/>
      <c r="EX107" s="100"/>
      <c r="EY107" s="100"/>
      <c r="EZ107" s="100"/>
      <c r="FA107" s="100"/>
      <c r="FB107" s="100"/>
      <c r="FC107" s="100"/>
      <c r="FD107" s="100"/>
      <c r="FE107" s="100"/>
      <c r="FF107" s="100"/>
      <c r="FG107" s="100"/>
      <c r="FH107" s="100"/>
      <c r="FI107" s="100"/>
      <c r="FJ107" s="100"/>
      <c r="FK107" s="100"/>
      <c r="FL107" s="100"/>
      <c r="FM107" s="100"/>
      <c r="FN107" s="100"/>
      <c r="FO107" s="100"/>
      <c r="FP107" s="100"/>
      <c r="FQ107" s="100"/>
      <c r="FR107" s="100"/>
      <c r="FS107" s="100"/>
      <c r="FT107" s="100"/>
      <c r="FU107" s="100"/>
      <c r="FV107" s="100"/>
      <c r="FW107" s="100"/>
      <c r="FX107" s="100"/>
      <c r="FY107" s="100"/>
      <c r="FZ107" s="100"/>
      <c r="GA107" s="100"/>
      <c r="GB107" s="100"/>
      <c r="GC107" s="100"/>
      <c r="GD107" s="100"/>
      <c r="GE107" s="100"/>
      <c r="GF107" s="100"/>
      <c r="GG107" s="100"/>
      <c r="GH107" s="100"/>
    </row>
    <row r="108" spans="2:190" s="153" customFormat="1" ht="15" customHeight="1">
      <c r="B108" s="144"/>
      <c r="C108" s="152"/>
      <c r="D108" s="146"/>
      <c r="E108" s="147"/>
      <c r="F108" s="150"/>
      <c r="G108" s="150"/>
      <c r="H108" s="15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  <c r="U108" s="100"/>
      <c r="V108" s="100"/>
      <c r="W108" s="100"/>
      <c r="X108" s="100"/>
      <c r="Y108" s="100"/>
      <c r="Z108" s="100"/>
      <c r="AA108" s="100"/>
      <c r="AB108" s="100"/>
      <c r="AC108" s="100"/>
      <c r="AD108" s="100"/>
      <c r="AE108" s="100"/>
      <c r="AF108" s="100"/>
      <c r="AG108" s="100"/>
      <c r="AH108" s="100"/>
      <c r="AI108" s="100"/>
      <c r="AJ108" s="100"/>
      <c r="AK108" s="100"/>
      <c r="AL108" s="100"/>
      <c r="AM108" s="100"/>
      <c r="AN108" s="100"/>
      <c r="AO108" s="100"/>
      <c r="AP108" s="100"/>
      <c r="AQ108" s="100"/>
      <c r="AR108" s="100"/>
      <c r="AS108" s="100"/>
      <c r="AT108" s="100"/>
      <c r="AU108" s="100"/>
      <c r="AV108" s="100"/>
      <c r="AW108" s="100"/>
      <c r="AX108" s="100"/>
      <c r="AY108" s="100"/>
      <c r="AZ108" s="100"/>
      <c r="BA108" s="100"/>
      <c r="BB108" s="100"/>
      <c r="BC108" s="100"/>
      <c r="BD108" s="100"/>
      <c r="BE108" s="100"/>
      <c r="BF108" s="100"/>
      <c r="BG108" s="100"/>
      <c r="BH108" s="100"/>
      <c r="BI108" s="100"/>
      <c r="BJ108" s="100"/>
      <c r="BK108" s="100"/>
      <c r="BL108" s="100"/>
      <c r="BM108" s="100"/>
      <c r="BN108" s="100"/>
      <c r="BO108" s="100"/>
      <c r="BP108" s="100"/>
      <c r="BQ108" s="100"/>
      <c r="BR108" s="100"/>
      <c r="BS108" s="100"/>
      <c r="BT108" s="100"/>
      <c r="BU108" s="100"/>
      <c r="BV108" s="100"/>
      <c r="BW108" s="100"/>
      <c r="BX108" s="100"/>
      <c r="BY108" s="100"/>
      <c r="BZ108" s="100"/>
      <c r="CA108" s="100"/>
      <c r="CB108" s="100"/>
      <c r="CC108" s="100"/>
      <c r="CD108" s="100"/>
      <c r="CE108" s="100"/>
      <c r="CF108" s="100"/>
      <c r="CG108" s="100"/>
      <c r="CH108" s="100"/>
      <c r="CI108" s="100"/>
      <c r="CJ108" s="100"/>
      <c r="CK108" s="100"/>
      <c r="CL108" s="100"/>
      <c r="CM108" s="100"/>
      <c r="CN108" s="100"/>
      <c r="CO108" s="100"/>
      <c r="CP108" s="100"/>
      <c r="CQ108" s="100"/>
      <c r="CR108" s="100"/>
      <c r="CS108" s="100"/>
      <c r="CT108" s="100"/>
      <c r="CU108" s="100"/>
      <c r="CV108" s="100"/>
      <c r="CW108" s="100"/>
      <c r="CX108" s="100"/>
      <c r="CY108" s="100"/>
      <c r="CZ108" s="100"/>
      <c r="DA108" s="100"/>
      <c r="DB108" s="100"/>
      <c r="DC108" s="100"/>
      <c r="DD108" s="100"/>
      <c r="DE108" s="100"/>
      <c r="DF108" s="100"/>
      <c r="DG108" s="100"/>
      <c r="DH108" s="100"/>
      <c r="DI108" s="100"/>
      <c r="DJ108" s="100"/>
      <c r="DK108" s="100"/>
      <c r="DL108" s="100"/>
      <c r="DM108" s="100"/>
      <c r="DN108" s="100"/>
      <c r="DO108" s="100"/>
      <c r="DP108" s="100"/>
      <c r="DQ108" s="100"/>
      <c r="DR108" s="100"/>
      <c r="DS108" s="100"/>
      <c r="DT108" s="100"/>
      <c r="DU108" s="100"/>
      <c r="DV108" s="100"/>
      <c r="DW108" s="100"/>
      <c r="DX108" s="100"/>
      <c r="DY108" s="100"/>
      <c r="DZ108" s="100"/>
      <c r="EA108" s="100"/>
      <c r="EB108" s="100"/>
      <c r="EC108" s="100"/>
      <c r="ED108" s="100"/>
      <c r="EE108" s="100"/>
      <c r="EF108" s="100"/>
      <c r="EG108" s="100"/>
      <c r="EH108" s="100"/>
      <c r="EI108" s="100"/>
      <c r="EJ108" s="100"/>
      <c r="EK108" s="100"/>
      <c r="EL108" s="100"/>
      <c r="EM108" s="100"/>
      <c r="EN108" s="100"/>
      <c r="EO108" s="100"/>
      <c r="EP108" s="100"/>
      <c r="EQ108" s="100"/>
      <c r="ER108" s="100"/>
      <c r="ES108" s="100"/>
      <c r="ET108" s="100"/>
      <c r="EU108" s="100"/>
      <c r="EV108" s="100"/>
      <c r="EW108" s="100"/>
      <c r="EX108" s="100"/>
      <c r="EY108" s="100"/>
      <c r="EZ108" s="100"/>
      <c r="FA108" s="100"/>
      <c r="FB108" s="100"/>
      <c r="FC108" s="100"/>
      <c r="FD108" s="100"/>
      <c r="FE108" s="100"/>
      <c r="FF108" s="100"/>
      <c r="FG108" s="100"/>
      <c r="FH108" s="100"/>
      <c r="FI108" s="100"/>
      <c r="FJ108" s="100"/>
      <c r="FK108" s="100"/>
      <c r="FL108" s="100"/>
      <c r="FM108" s="100"/>
      <c r="FN108" s="100"/>
      <c r="FO108" s="100"/>
      <c r="FP108" s="100"/>
      <c r="FQ108" s="100"/>
      <c r="FR108" s="100"/>
      <c r="FS108" s="100"/>
      <c r="FT108" s="100"/>
      <c r="FU108" s="100"/>
      <c r="FV108" s="100"/>
      <c r="FW108" s="100"/>
      <c r="FX108" s="100"/>
      <c r="FY108" s="100"/>
      <c r="FZ108" s="100"/>
      <c r="GA108" s="100"/>
      <c r="GB108" s="100"/>
      <c r="GC108" s="100"/>
      <c r="GD108" s="100"/>
      <c r="GE108" s="100"/>
      <c r="GF108" s="100"/>
      <c r="GG108" s="100"/>
      <c r="GH108" s="100"/>
    </row>
    <row r="109" spans="2:190" s="153" customFormat="1" ht="15" customHeight="1">
      <c r="B109" s="144"/>
      <c r="C109" s="152"/>
      <c r="D109" s="146"/>
      <c r="E109" s="147"/>
      <c r="F109" s="150"/>
      <c r="G109" s="150"/>
      <c r="H109" s="15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  <c r="U109" s="100"/>
      <c r="V109" s="100"/>
      <c r="W109" s="100"/>
      <c r="X109" s="100"/>
      <c r="Y109" s="100"/>
      <c r="Z109" s="100"/>
      <c r="AA109" s="100"/>
      <c r="AB109" s="100"/>
      <c r="AC109" s="100"/>
      <c r="AD109" s="100"/>
      <c r="AE109" s="100"/>
      <c r="AF109" s="100"/>
      <c r="AG109" s="100"/>
      <c r="AH109" s="100"/>
      <c r="AI109" s="100"/>
      <c r="AJ109" s="100"/>
      <c r="AK109" s="100"/>
      <c r="AL109" s="100"/>
      <c r="AM109" s="100"/>
      <c r="AN109" s="100"/>
      <c r="AO109" s="100"/>
      <c r="AP109" s="100"/>
      <c r="AQ109" s="100"/>
      <c r="AR109" s="100"/>
      <c r="AS109" s="100"/>
      <c r="AT109" s="100"/>
      <c r="AU109" s="100"/>
      <c r="AV109" s="100"/>
      <c r="AW109" s="100"/>
      <c r="AX109" s="100"/>
      <c r="AY109" s="100"/>
      <c r="AZ109" s="100"/>
      <c r="BA109" s="100"/>
      <c r="BB109" s="100"/>
      <c r="BC109" s="100"/>
      <c r="BD109" s="100"/>
      <c r="BE109" s="100"/>
      <c r="BF109" s="100"/>
      <c r="BG109" s="100"/>
      <c r="BH109" s="100"/>
      <c r="BI109" s="100"/>
      <c r="BJ109" s="100"/>
      <c r="BK109" s="100"/>
      <c r="BL109" s="100"/>
      <c r="BM109" s="100"/>
      <c r="BN109" s="100"/>
      <c r="BO109" s="100"/>
      <c r="BP109" s="100"/>
      <c r="BQ109" s="100"/>
      <c r="BR109" s="100"/>
      <c r="BS109" s="100"/>
      <c r="BT109" s="100"/>
      <c r="BU109" s="100"/>
      <c r="BV109" s="100"/>
      <c r="BW109" s="100"/>
      <c r="BX109" s="100"/>
      <c r="BY109" s="100"/>
      <c r="BZ109" s="100"/>
      <c r="CA109" s="100"/>
      <c r="CB109" s="100"/>
      <c r="CC109" s="100"/>
      <c r="CD109" s="100"/>
      <c r="CE109" s="100"/>
      <c r="CF109" s="100"/>
      <c r="CG109" s="100"/>
      <c r="CH109" s="100"/>
      <c r="CI109" s="100"/>
      <c r="CJ109" s="100"/>
      <c r="CK109" s="100"/>
      <c r="CL109" s="100"/>
      <c r="CM109" s="100"/>
      <c r="CN109" s="100"/>
      <c r="CO109" s="100"/>
      <c r="CP109" s="100"/>
      <c r="CQ109" s="100"/>
      <c r="CR109" s="100"/>
      <c r="CS109" s="100"/>
      <c r="CT109" s="100"/>
      <c r="CU109" s="100"/>
      <c r="CV109" s="100"/>
      <c r="CW109" s="100"/>
      <c r="CX109" s="100"/>
      <c r="CY109" s="100"/>
      <c r="CZ109" s="100"/>
      <c r="DA109" s="100"/>
      <c r="DB109" s="100"/>
      <c r="DC109" s="100"/>
      <c r="DD109" s="100"/>
      <c r="DE109" s="100"/>
      <c r="DF109" s="100"/>
      <c r="DG109" s="100"/>
      <c r="DH109" s="100"/>
      <c r="DI109" s="100"/>
      <c r="DJ109" s="100"/>
      <c r="DK109" s="100"/>
      <c r="DL109" s="100"/>
      <c r="DM109" s="100"/>
      <c r="DN109" s="100"/>
      <c r="DO109" s="100"/>
      <c r="DP109" s="100"/>
      <c r="DQ109" s="100"/>
      <c r="DR109" s="100"/>
      <c r="DS109" s="100"/>
      <c r="DT109" s="100"/>
      <c r="DU109" s="100"/>
      <c r="DV109" s="100"/>
      <c r="DW109" s="100"/>
      <c r="DX109" s="100"/>
      <c r="DY109" s="100"/>
      <c r="DZ109" s="100"/>
      <c r="EA109" s="100"/>
      <c r="EB109" s="100"/>
      <c r="EC109" s="100"/>
      <c r="ED109" s="100"/>
      <c r="EE109" s="100"/>
      <c r="EF109" s="100"/>
      <c r="EG109" s="100"/>
      <c r="EH109" s="100"/>
      <c r="EI109" s="100"/>
      <c r="EJ109" s="100"/>
      <c r="EK109" s="100"/>
      <c r="EL109" s="100"/>
      <c r="EM109" s="100"/>
      <c r="EN109" s="100"/>
      <c r="EO109" s="100"/>
      <c r="EP109" s="100"/>
      <c r="EQ109" s="100"/>
      <c r="ER109" s="100"/>
      <c r="ES109" s="100"/>
      <c r="ET109" s="100"/>
      <c r="EU109" s="100"/>
      <c r="EV109" s="100"/>
      <c r="EW109" s="100"/>
      <c r="EX109" s="100"/>
      <c r="EY109" s="100"/>
      <c r="EZ109" s="100"/>
      <c r="FA109" s="100"/>
      <c r="FB109" s="100"/>
      <c r="FC109" s="100"/>
      <c r="FD109" s="100"/>
      <c r="FE109" s="100"/>
      <c r="FF109" s="100"/>
      <c r="FG109" s="100"/>
      <c r="FH109" s="100"/>
      <c r="FI109" s="100"/>
      <c r="FJ109" s="100"/>
      <c r="FK109" s="100"/>
      <c r="FL109" s="100"/>
      <c r="FM109" s="100"/>
      <c r="FN109" s="100"/>
      <c r="FO109" s="100"/>
      <c r="FP109" s="100"/>
      <c r="FQ109" s="100"/>
      <c r="FR109" s="100"/>
      <c r="FS109" s="100"/>
      <c r="FT109" s="100"/>
      <c r="FU109" s="100"/>
      <c r="FV109" s="100"/>
      <c r="FW109" s="100"/>
      <c r="FX109" s="100"/>
      <c r="FY109" s="100"/>
      <c r="FZ109" s="100"/>
      <c r="GA109" s="100"/>
      <c r="GB109" s="100"/>
      <c r="GC109" s="100"/>
      <c r="GD109" s="100"/>
      <c r="GE109" s="100"/>
      <c r="GF109" s="100"/>
      <c r="GG109" s="100"/>
      <c r="GH109" s="100"/>
    </row>
    <row r="110" spans="2:190" s="153" customFormat="1" ht="15" customHeight="1">
      <c r="B110" s="144"/>
      <c r="C110" s="118"/>
      <c r="D110" s="146"/>
      <c r="E110" s="128"/>
      <c r="F110" s="150"/>
      <c r="G110" s="150"/>
      <c r="H110" s="15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  <c r="U110" s="100"/>
      <c r="V110" s="100"/>
      <c r="W110" s="100"/>
      <c r="X110" s="100"/>
      <c r="Y110" s="100"/>
      <c r="Z110" s="100"/>
      <c r="AA110" s="100"/>
      <c r="AB110" s="100"/>
      <c r="AC110" s="100"/>
      <c r="AD110" s="100"/>
      <c r="AE110" s="100"/>
      <c r="AF110" s="100"/>
      <c r="AG110" s="100"/>
      <c r="AH110" s="100"/>
      <c r="AI110" s="100"/>
      <c r="AJ110" s="100"/>
      <c r="AK110" s="100"/>
      <c r="AL110" s="100"/>
      <c r="AM110" s="100"/>
      <c r="AN110" s="100"/>
      <c r="AO110" s="100"/>
      <c r="AP110" s="100"/>
      <c r="AQ110" s="100"/>
      <c r="AR110" s="100"/>
      <c r="AS110" s="100"/>
      <c r="AT110" s="100"/>
      <c r="AU110" s="100"/>
      <c r="AV110" s="100"/>
      <c r="AW110" s="100"/>
      <c r="AX110" s="100"/>
      <c r="AY110" s="100"/>
      <c r="AZ110" s="100"/>
      <c r="BA110" s="100"/>
      <c r="BB110" s="100"/>
      <c r="BC110" s="100"/>
      <c r="BD110" s="100"/>
      <c r="BE110" s="100"/>
      <c r="BF110" s="100"/>
      <c r="BG110" s="100"/>
      <c r="BH110" s="100"/>
      <c r="BI110" s="100"/>
      <c r="BJ110" s="100"/>
      <c r="BK110" s="100"/>
      <c r="BL110" s="100"/>
      <c r="BM110" s="100"/>
      <c r="BN110" s="100"/>
      <c r="BO110" s="100"/>
      <c r="BP110" s="100"/>
      <c r="BQ110" s="100"/>
      <c r="BR110" s="100"/>
      <c r="BS110" s="100"/>
      <c r="BT110" s="100"/>
      <c r="BU110" s="100"/>
      <c r="BV110" s="100"/>
      <c r="BW110" s="100"/>
      <c r="BX110" s="100"/>
      <c r="BY110" s="100"/>
      <c r="BZ110" s="100"/>
      <c r="CA110" s="100"/>
      <c r="CB110" s="100"/>
      <c r="CC110" s="100"/>
      <c r="CD110" s="100"/>
      <c r="CE110" s="100"/>
      <c r="CF110" s="100"/>
      <c r="CG110" s="100"/>
      <c r="CH110" s="100"/>
      <c r="CI110" s="100"/>
      <c r="CJ110" s="100"/>
      <c r="CK110" s="100"/>
      <c r="CL110" s="100"/>
      <c r="CM110" s="100"/>
      <c r="CN110" s="100"/>
      <c r="CO110" s="100"/>
      <c r="CP110" s="100"/>
      <c r="CQ110" s="100"/>
      <c r="CR110" s="100"/>
      <c r="CS110" s="100"/>
      <c r="CT110" s="100"/>
      <c r="CU110" s="100"/>
      <c r="CV110" s="100"/>
      <c r="CW110" s="100"/>
      <c r="CX110" s="100"/>
      <c r="CY110" s="100"/>
      <c r="CZ110" s="100"/>
      <c r="DA110" s="100"/>
      <c r="DB110" s="100"/>
      <c r="DC110" s="100"/>
      <c r="DD110" s="100"/>
      <c r="DE110" s="100"/>
      <c r="DF110" s="100"/>
      <c r="DG110" s="100"/>
      <c r="DH110" s="100"/>
      <c r="DI110" s="100"/>
      <c r="DJ110" s="100"/>
      <c r="DK110" s="100"/>
      <c r="DL110" s="100"/>
      <c r="DM110" s="100"/>
      <c r="DN110" s="100"/>
      <c r="DO110" s="100"/>
      <c r="DP110" s="100"/>
      <c r="DQ110" s="100"/>
      <c r="DR110" s="100"/>
      <c r="DS110" s="100"/>
      <c r="DT110" s="100"/>
      <c r="DU110" s="100"/>
      <c r="DV110" s="100"/>
      <c r="DW110" s="100"/>
      <c r="DX110" s="100"/>
      <c r="DY110" s="100"/>
      <c r="DZ110" s="100"/>
      <c r="EA110" s="100"/>
      <c r="EB110" s="100"/>
      <c r="EC110" s="100"/>
      <c r="ED110" s="100"/>
      <c r="EE110" s="100"/>
      <c r="EF110" s="100"/>
      <c r="EG110" s="100"/>
      <c r="EH110" s="100"/>
      <c r="EI110" s="100"/>
      <c r="EJ110" s="100"/>
      <c r="EK110" s="100"/>
      <c r="EL110" s="100"/>
      <c r="EM110" s="100"/>
      <c r="EN110" s="100"/>
      <c r="EO110" s="100"/>
      <c r="EP110" s="100"/>
      <c r="EQ110" s="100"/>
      <c r="ER110" s="100"/>
      <c r="ES110" s="100"/>
      <c r="ET110" s="100"/>
      <c r="EU110" s="100"/>
      <c r="EV110" s="100"/>
      <c r="EW110" s="100"/>
      <c r="EX110" s="100"/>
      <c r="EY110" s="100"/>
      <c r="EZ110" s="100"/>
      <c r="FA110" s="100"/>
      <c r="FB110" s="100"/>
      <c r="FC110" s="100"/>
      <c r="FD110" s="100"/>
      <c r="FE110" s="100"/>
      <c r="FF110" s="100"/>
      <c r="FG110" s="100"/>
      <c r="FH110" s="100"/>
      <c r="FI110" s="100"/>
      <c r="FJ110" s="100"/>
      <c r="FK110" s="100"/>
      <c r="FL110" s="100"/>
      <c r="FM110" s="100"/>
      <c r="FN110" s="100"/>
      <c r="FO110" s="100"/>
      <c r="FP110" s="100"/>
      <c r="FQ110" s="100"/>
      <c r="FR110" s="100"/>
      <c r="FS110" s="100"/>
      <c r="FT110" s="100"/>
      <c r="FU110" s="100"/>
      <c r="FV110" s="100"/>
      <c r="FW110" s="100"/>
      <c r="FX110" s="100"/>
      <c r="FY110" s="100"/>
      <c r="FZ110" s="100"/>
      <c r="GA110" s="100"/>
      <c r="GB110" s="100"/>
      <c r="GC110" s="100"/>
      <c r="GD110" s="100"/>
      <c r="GE110" s="100"/>
      <c r="GF110" s="100"/>
      <c r="GG110" s="100"/>
      <c r="GH110" s="100"/>
    </row>
    <row r="111" spans="2:190" s="153" customFormat="1" ht="15" customHeight="1">
      <c r="B111" s="144"/>
      <c r="C111" s="152"/>
      <c r="D111" s="83"/>
      <c r="E111" s="154"/>
      <c r="F111" s="85"/>
      <c r="G111" s="85"/>
      <c r="H111" s="85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  <c r="T111" s="100"/>
      <c r="U111" s="100"/>
      <c r="V111" s="100"/>
      <c r="W111" s="100"/>
      <c r="X111" s="100"/>
      <c r="Y111" s="100"/>
      <c r="Z111" s="100"/>
      <c r="AA111" s="100"/>
      <c r="AB111" s="100"/>
      <c r="AC111" s="100"/>
      <c r="AD111" s="100"/>
      <c r="AE111" s="100"/>
      <c r="AF111" s="100"/>
      <c r="AG111" s="100"/>
      <c r="AH111" s="100"/>
      <c r="AI111" s="100"/>
      <c r="AJ111" s="100"/>
      <c r="AK111" s="100"/>
      <c r="AL111" s="100"/>
      <c r="AM111" s="100"/>
      <c r="AN111" s="100"/>
      <c r="AO111" s="100"/>
      <c r="AP111" s="100"/>
      <c r="AQ111" s="100"/>
      <c r="AR111" s="100"/>
      <c r="AS111" s="100"/>
      <c r="AT111" s="100"/>
      <c r="AU111" s="100"/>
      <c r="AV111" s="100"/>
      <c r="AW111" s="100"/>
      <c r="AX111" s="100"/>
      <c r="AY111" s="100"/>
      <c r="AZ111" s="100"/>
      <c r="BA111" s="100"/>
      <c r="BB111" s="100"/>
      <c r="BC111" s="100"/>
      <c r="BD111" s="100"/>
      <c r="BE111" s="100"/>
      <c r="BF111" s="100"/>
      <c r="BG111" s="100"/>
      <c r="BH111" s="100"/>
      <c r="BI111" s="100"/>
      <c r="BJ111" s="100"/>
      <c r="BK111" s="100"/>
      <c r="BL111" s="100"/>
      <c r="BM111" s="100"/>
      <c r="BN111" s="100"/>
      <c r="BO111" s="100"/>
      <c r="BP111" s="100"/>
      <c r="BQ111" s="100"/>
      <c r="BR111" s="100"/>
      <c r="BS111" s="100"/>
      <c r="BT111" s="100"/>
      <c r="BU111" s="100"/>
      <c r="BV111" s="100"/>
      <c r="BW111" s="100"/>
      <c r="BX111" s="100"/>
      <c r="BY111" s="100"/>
      <c r="BZ111" s="100"/>
      <c r="CA111" s="100"/>
      <c r="CB111" s="100"/>
      <c r="CC111" s="100"/>
      <c r="CD111" s="100"/>
      <c r="CE111" s="100"/>
      <c r="CF111" s="100"/>
      <c r="CG111" s="100"/>
      <c r="CH111" s="100"/>
      <c r="CI111" s="100"/>
      <c r="CJ111" s="100"/>
      <c r="CK111" s="100"/>
      <c r="CL111" s="100"/>
      <c r="CM111" s="100"/>
      <c r="CN111" s="100"/>
      <c r="CO111" s="100"/>
      <c r="CP111" s="100"/>
      <c r="CQ111" s="100"/>
      <c r="CR111" s="100"/>
      <c r="CS111" s="100"/>
      <c r="CT111" s="100"/>
      <c r="CU111" s="100"/>
      <c r="CV111" s="100"/>
      <c r="CW111" s="100"/>
      <c r="CX111" s="100"/>
      <c r="CY111" s="100"/>
      <c r="CZ111" s="100"/>
      <c r="DA111" s="100"/>
      <c r="DB111" s="100"/>
      <c r="DC111" s="100"/>
      <c r="DD111" s="100"/>
      <c r="DE111" s="100"/>
      <c r="DF111" s="100"/>
      <c r="DG111" s="100"/>
      <c r="DH111" s="100"/>
      <c r="DI111" s="100"/>
      <c r="DJ111" s="100"/>
      <c r="DK111" s="100"/>
      <c r="DL111" s="100"/>
      <c r="DM111" s="100"/>
      <c r="DN111" s="100"/>
      <c r="DO111" s="100"/>
      <c r="DP111" s="100"/>
      <c r="DQ111" s="100"/>
      <c r="DR111" s="100"/>
      <c r="DS111" s="100"/>
      <c r="DT111" s="100"/>
      <c r="DU111" s="100"/>
      <c r="DV111" s="100"/>
      <c r="DW111" s="100"/>
      <c r="DX111" s="100"/>
      <c r="DY111" s="100"/>
      <c r="DZ111" s="100"/>
      <c r="EA111" s="100"/>
      <c r="EB111" s="100"/>
      <c r="EC111" s="100"/>
      <c r="ED111" s="100"/>
      <c r="EE111" s="100"/>
      <c r="EF111" s="100"/>
      <c r="EG111" s="100"/>
      <c r="EH111" s="100"/>
      <c r="EI111" s="100"/>
      <c r="EJ111" s="100"/>
      <c r="EK111" s="100"/>
      <c r="EL111" s="100"/>
      <c r="EM111" s="100"/>
      <c r="EN111" s="100"/>
      <c r="EO111" s="100"/>
      <c r="EP111" s="100"/>
      <c r="EQ111" s="100"/>
      <c r="ER111" s="100"/>
      <c r="ES111" s="100"/>
      <c r="ET111" s="100"/>
      <c r="EU111" s="100"/>
      <c r="EV111" s="100"/>
      <c r="EW111" s="100"/>
      <c r="EX111" s="100"/>
      <c r="EY111" s="100"/>
      <c r="EZ111" s="100"/>
      <c r="FA111" s="100"/>
      <c r="FB111" s="100"/>
      <c r="FC111" s="100"/>
      <c r="FD111" s="100"/>
      <c r="FE111" s="100"/>
      <c r="FF111" s="100"/>
      <c r="FG111" s="100"/>
      <c r="FH111" s="100"/>
      <c r="FI111" s="100"/>
      <c r="FJ111" s="100"/>
      <c r="FK111" s="100"/>
      <c r="FL111" s="100"/>
      <c r="FM111" s="100"/>
      <c r="FN111" s="100"/>
      <c r="FO111" s="100"/>
      <c r="FP111" s="100"/>
      <c r="FQ111" s="100"/>
      <c r="FR111" s="100"/>
      <c r="FS111" s="100"/>
      <c r="FT111" s="100"/>
      <c r="FU111" s="100"/>
      <c r="FV111" s="100"/>
      <c r="FW111" s="100"/>
      <c r="FX111" s="100"/>
      <c r="FY111" s="100"/>
      <c r="FZ111" s="100"/>
      <c r="GA111" s="100"/>
      <c r="GB111" s="100"/>
      <c r="GC111" s="100"/>
      <c r="GD111" s="100"/>
      <c r="GE111" s="100"/>
      <c r="GF111" s="100"/>
      <c r="GG111" s="100"/>
      <c r="GH111" s="100"/>
    </row>
    <row r="112" spans="2:190" s="153" customFormat="1" ht="15" customHeight="1">
      <c r="B112" s="144"/>
      <c r="C112" s="152"/>
      <c r="D112" s="119"/>
      <c r="E112" s="84"/>
      <c r="F112" s="120"/>
      <c r="G112" s="120"/>
      <c r="H112" s="12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  <c r="T112" s="100"/>
      <c r="U112" s="100"/>
      <c r="V112" s="100"/>
      <c r="W112" s="100"/>
      <c r="X112" s="100"/>
      <c r="Y112" s="100"/>
      <c r="Z112" s="100"/>
      <c r="AA112" s="100"/>
      <c r="AB112" s="100"/>
      <c r="AC112" s="100"/>
      <c r="AD112" s="100"/>
      <c r="AE112" s="100"/>
      <c r="AF112" s="100"/>
      <c r="AG112" s="100"/>
      <c r="AH112" s="100"/>
      <c r="AI112" s="100"/>
      <c r="AJ112" s="100"/>
      <c r="AK112" s="100"/>
      <c r="AL112" s="100"/>
      <c r="AM112" s="100"/>
      <c r="AN112" s="100"/>
      <c r="AO112" s="100"/>
      <c r="AP112" s="100"/>
      <c r="AQ112" s="100"/>
      <c r="AR112" s="100"/>
      <c r="AS112" s="100"/>
      <c r="AT112" s="100"/>
      <c r="AU112" s="100"/>
      <c r="AV112" s="100"/>
      <c r="AW112" s="100"/>
      <c r="AX112" s="100"/>
      <c r="AY112" s="100"/>
      <c r="AZ112" s="100"/>
      <c r="BA112" s="100"/>
      <c r="BB112" s="100"/>
      <c r="BC112" s="100"/>
      <c r="BD112" s="100"/>
      <c r="BE112" s="100"/>
      <c r="BF112" s="100"/>
      <c r="BG112" s="100"/>
      <c r="BH112" s="100"/>
      <c r="BI112" s="100"/>
      <c r="BJ112" s="100"/>
      <c r="BK112" s="100"/>
      <c r="BL112" s="100"/>
      <c r="BM112" s="100"/>
      <c r="BN112" s="100"/>
      <c r="BO112" s="100"/>
      <c r="BP112" s="100"/>
      <c r="BQ112" s="100"/>
      <c r="BR112" s="100"/>
      <c r="BS112" s="100"/>
      <c r="BT112" s="100"/>
      <c r="BU112" s="100"/>
      <c r="BV112" s="100"/>
      <c r="BW112" s="100"/>
      <c r="BX112" s="100"/>
      <c r="BY112" s="100"/>
      <c r="BZ112" s="100"/>
      <c r="CA112" s="100"/>
      <c r="CB112" s="100"/>
      <c r="CC112" s="100"/>
      <c r="CD112" s="100"/>
      <c r="CE112" s="100"/>
      <c r="CF112" s="100"/>
      <c r="CG112" s="100"/>
      <c r="CH112" s="100"/>
      <c r="CI112" s="100"/>
      <c r="CJ112" s="100"/>
      <c r="CK112" s="100"/>
      <c r="CL112" s="100"/>
      <c r="CM112" s="100"/>
      <c r="CN112" s="100"/>
      <c r="CO112" s="100"/>
      <c r="CP112" s="100"/>
      <c r="CQ112" s="100"/>
      <c r="CR112" s="100"/>
      <c r="CS112" s="100"/>
      <c r="CT112" s="100"/>
      <c r="CU112" s="100"/>
      <c r="CV112" s="100"/>
      <c r="CW112" s="100"/>
      <c r="CX112" s="100"/>
      <c r="CY112" s="100"/>
      <c r="CZ112" s="100"/>
      <c r="DA112" s="100"/>
      <c r="DB112" s="100"/>
      <c r="DC112" s="100"/>
      <c r="DD112" s="100"/>
      <c r="DE112" s="100"/>
      <c r="DF112" s="100"/>
      <c r="DG112" s="100"/>
      <c r="DH112" s="100"/>
      <c r="DI112" s="100"/>
      <c r="DJ112" s="100"/>
      <c r="DK112" s="100"/>
      <c r="DL112" s="100"/>
      <c r="DM112" s="100"/>
      <c r="DN112" s="100"/>
      <c r="DO112" s="100"/>
      <c r="DP112" s="100"/>
      <c r="DQ112" s="100"/>
      <c r="DR112" s="100"/>
      <c r="DS112" s="100"/>
      <c r="DT112" s="100"/>
      <c r="DU112" s="100"/>
      <c r="DV112" s="100"/>
      <c r="DW112" s="100"/>
      <c r="DX112" s="100"/>
      <c r="DY112" s="100"/>
      <c r="DZ112" s="100"/>
      <c r="EA112" s="100"/>
      <c r="EB112" s="100"/>
      <c r="EC112" s="100"/>
      <c r="ED112" s="100"/>
      <c r="EE112" s="100"/>
      <c r="EF112" s="100"/>
      <c r="EG112" s="100"/>
      <c r="EH112" s="100"/>
      <c r="EI112" s="100"/>
      <c r="EJ112" s="100"/>
      <c r="EK112" s="100"/>
      <c r="EL112" s="100"/>
      <c r="EM112" s="100"/>
      <c r="EN112" s="100"/>
      <c r="EO112" s="100"/>
      <c r="EP112" s="100"/>
      <c r="EQ112" s="100"/>
      <c r="ER112" s="100"/>
      <c r="ES112" s="100"/>
      <c r="ET112" s="100"/>
      <c r="EU112" s="100"/>
      <c r="EV112" s="100"/>
      <c r="EW112" s="100"/>
      <c r="EX112" s="100"/>
      <c r="EY112" s="100"/>
      <c r="EZ112" s="100"/>
      <c r="FA112" s="100"/>
      <c r="FB112" s="100"/>
      <c r="FC112" s="100"/>
      <c r="FD112" s="100"/>
      <c r="FE112" s="100"/>
      <c r="FF112" s="100"/>
      <c r="FG112" s="100"/>
      <c r="FH112" s="100"/>
      <c r="FI112" s="100"/>
      <c r="FJ112" s="100"/>
      <c r="FK112" s="100"/>
      <c r="FL112" s="100"/>
      <c r="FM112" s="100"/>
      <c r="FN112" s="100"/>
      <c r="FO112" s="100"/>
      <c r="FP112" s="100"/>
      <c r="FQ112" s="100"/>
      <c r="FR112" s="100"/>
      <c r="FS112" s="100"/>
      <c r="FT112" s="100"/>
      <c r="FU112" s="100"/>
      <c r="FV112" s="100"/>
      <c r="FW112" s="100"/>
      <c r="FX112" s="100"/>
      <c r="FY112" s="100"/>
      <c r="FZ112" s="100"/>
      <c r="GA112" s="100"/>
      <c r="GB112" s="100"/>
      <c r="GC112" s="100"/>
      <c r="GD112" s="100"/>
      <c r="GE112" s="100"/>
      <c r="GF112" s="100"/>
      <c r="GG112" s="100"/>
      <c r="GH112" s="100"/>
    </row>
    <row r="113" spans="2:190" s="153" customFormat="1" ht="15" customHeight="1">
      <c r="B113" s="144"/>
      <c r="C113" s="152"/>
      <c r="D113" s="119"/>
      <c r="E113" s="84"/>
      <c r="F113" s="124"/>
      <c r="G113" s="124"/>
      <c r="H113" s="124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  <c r="T113" s="100"/>
      <c r="U113" s="100"/>
      <c r="V113" s="100"/>
      <c r="W113" s="100"/>
      <c r="X113" s="100"/>
      <c r="Y113" s="100"/>
      <c r="Z113" s="100"/>
      <c r="AA113" s="100"/>
      <c r="AB113" s="100"/>
      <c r="AC113" s="100"/>
      <c r="AD113" s="100"/>
      <c r="AE113" s="100"/>
      <c r="AF113" s="100"/>
      <c r="AG113" s="100"/>
      <c r="AH113" s="100"/>
      <c r="AI113" s="100"/>
      <c r="AJ113" s="100"/>
      <c r="AK113" s="100"/>
      <c r="AL113" s="100"/>
      <c r="AM113" s="100"/>
      <c r="AN113" s="100"/>
      <c r="AO113" s="100"/>
      <c r="AP113" s="100"/>
      <c r="AQ113" s="100"/>
      <c r="AR113" s="100"/>
      <c r="AS113" s="100"/>
      <c r="AT113" s="100"/>
      <c r="AU113" s="100"/>
      <c r="AV113" s="100"/>
      <c r="AW113" s="100"/>
      <c r="AX113" s="100"/>
      <c r="AY113" s="100"/>
      <c r="AZ113" s="100"/>
      <c r="BA113" s="100"/>
      <c r="BB113" s="100"/>
      <c r="BC113" s="100"/>
      <c r="BD113" s="100"/>
      <c r="BE113" s="100"/>
      <c r="BF113" s="100"/>
      <c r="BG113" s="100"/>
      <c r="BH113" s="100"/>
      <c r="BI113" s="100"/>
      <c r="BJ113" s="100"/>
      <c r="BK113" s="100"/>
      <c r="BL113" s="100"/>
      <c r="BM113" s="100"/>
      <c r="BN113" s="100"/>
      <c r="BO113" s="100"/>
      <c r="BP113" s="100"/>
      <c r="BQ113" s="100"/>
      <c r="BR113" s="100"/>
      <c r="BS113" s="100"/>
      <c r="BT113" s="100"/>
      <c r="BU113" s="100"/>
      <c r="BV113" s="100"/>
      <c r="BW113" s="100"/>
      <c r="BX113" s="100"/>
      <c r="BY113" s="100"/>
      <c r="BZ113" s="100"/>
      <c r="CA113" s="100"/>
      <c r="CB113" s="100"/>
      <c r="CC113" s="100"/>
      <c r="CD113" s="100"/>
      <c r="CE113" s="100"/>
      <c r="CF113" s="100"/>
      <c r="CG113" s="100"/>
      <c r="CH113" s="100"/>
      <c r="CI113" s="100"/>
      <c r="CJ113" s="100"/>
      <c r="CK113" s="100"/>
      <c r="CL113" s="100"/>
      <c r="CM113" s="100"/>
      <c r="CN113" s="100"/>
      <c r="CO113" s="100"/>
      <c r="CP113" s="100"/>
      <c r="CQ113" s="100"/>
      <c r="CR113" s="100"/>
      <c r="CS113" s="100"/>
      <c r="CT113" s="100"/>
      <c r="CU113" s="100"/>
      <c r="CV113" s="100"/>
      <c r="CW113" s="100"/>
      <c r="CX113" s="100"/>
      <c r="CY113" s="100"/>
      <c r="CZ113" s="100"/>
      <c r="DA113" s="100"/>
      <c r="DB113" s="100"/>
      <c r="DC113" s="100"/>
      <c r="DD113" s="100"/>
      <c r="DE113" s="100"/>
      <c r="DF113" s="100"/>
      <c r="DG113" s="100"/>
      <c r="DH113" s="100"/>
      <c r="DI113" s="100"/>
      <c r="DJ113" s="100"/>
      <c r="DK113" s="100"/>
      <c r="DL113" s="100"/>
      <c r="DM113" s="100"/>
      <c r="DN113" s="100"/>
      <c r="DO113" s="100"/>
      <c r="DP113" s="100"/>
      <c r="DQ113" s="100"/>
      <c r="DR113" s="100"/>
      <c r="DS113" s="100"/>
      <c r="DT113" s="100"/>
      <c r="DU113" s="100"/>
      <c r="DV113" s="100"/>
      <c r="DW113" s="100"/>
      <c r="DX113" s="100"/>
      <c r="DY113" s="100"/>
      <c r="DZ113" s="100"/>
      <c r="EA113" s="100"/>
      <c r="EB113" s="100"/>
      <c r="EC113" s="100"/>
      <c r="ED113" s="100"/>
      <c r="EE113" s="100"/>
      <c r="EF113" s="100"/>
      <c r="EG113" s="100"/>
      <c r="EH113" s="100"/>
      <c r="EI113" s="100"/>
      <c r="EJ113" s="100"/>
      <c r="EK113" s="100"/>
      <c r="EL113" s="100"/>
      <c r="EM113" s="100"/>
      <c r="EN113" s="100"/>
      <c r="EO113" s="100"/>
      <c r="EP113" s="100"/>
      <c r="EQ113" s="100"/>
      <c r="ER113" s="100"/>
      <c r="ES113" s="100"/>
      <c r="ET113" s="100"/>
      <c r="EU113" s="100"/>
      <c r="EV113" s="100"/>
      <c r="EW113" s="100"/>
      <c r="EX113" s="100"/>
      <c r="EY113" s="100"/>
      <c r="EZ113" s="100"/>
      <c r="FA113" s="100"/>
      <c r="FB113" s="100"/>
      <c r="FC113" s="100"/>
      <c r="FD113" s="100"/>
      <c r="FE113" s="100"/>
      <c r="FF113" s="100"/>
      <c r="FG113" s="100"/>
      <c r="FH113" s="100"/>
      <c r="FI113" s="100"/>
      <c r="FJ113" s="100"/>
      <c r="FK113" s="100"/>
      <c r="FL113" s="100"/>
      <c r="FM113" s="100"/>
      <c r="FN113" s="100"/>
      <c r="FO113" s="100"/>
      <c r="FP113" s="100"/>
      <c r="FQ113" s="100"/>
      <c r="FR113" s="100"/>
      <c r="FS113" s="100"/>
      <c r="FT113" s="100"/>
      <c r="FU113" s="100"/>
      <c r="FV113" s="100"/>
      <c r="FW113" s="100"/>
      <c r="FX113" s="100"/>
      <c r="FY113" s="100"/>
      <c r="FZ113" s="100"/>
      <c r="GA113" s="100"/>
      <c r="GB113" s="100"/>
      <c r="GC113" s="100"/>
      <c r="GD113" s="100"/>
      <c r="GE113" s="100"/>
      <c r="GF113" s="100"/>
      <c r="GG113" s="100"/>
      <c r="GH113" s="100"/>
    </row>
    <row r="114" spans="2:190" s="153" customFormat="1" ht="15" customHeight="1">
      <c r="B114" s="144"/>
      <c r="C114" s="152"/>
      <c r="D114" s="119"/>
      <c r="E114" s="84"/>
      <c r="F114" s="124"/>
      <c r="G114" s="124"/>
      <c r="H114" s="124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  <c r="T114" s="100"/>
      <c r="U114" s="100"/>
      <c r="V114" s="100"/>
      <c r="W114" s="100"/>
      <c r="X114" s="100"/>
      <c r="Y114" s="100"/>
      <c r="Z114" s="100"/>
      <c r="AA114" s="100"/>
      <c r="AB114" s="100"/>
      <c r="AC114" s="100"/>
      <c r="AD114" s="100"/>
      <c r="AE114" s="100"/>
      <c r="AF114" s="100"/>
      <c r="AG114" s="100"/>
      <c r="AH114" s="100"/>
      <c r="AI114" s="100"/>
      <c r="AJ114" s="100"/>
      <c r="AK114" s="100"/>
      <c r="AL114" s="100"/>
      <c r="AM114" s="100"/>
      <c r="AN114" s="100"/>
      <c r="AO114" s="100"/>
      <c r="AP114" s="100"/>
      <c r="AQ114" s="100"/>
      <c r="AR114" s="100"/>
      <c r="AS114" s="100"/>
      <c r="AT114" s="100"/>
      <c r="AU114" s="100"/>
      <c r="AV114" s="100"/>
      <c r="AW114" s="100"/>
      <c r="AX114" s="100"/>
      <c r="AY114" s="100"/>
      <c r="AZ114" s="100"/>
      <c r="BA114" s="100"/>
      <c r="BB114" s="100"/>
      <c r="BC114" s="100"/>
      <c r="BD114" s="100"/>
      <c r="BE114" s="100"/>
      <c r="BF114" s="100"/>
      <c r="BG114" s="100"/>
      <c r="BH114" s="100"/>
      <c r="BI114" s="100"/>
      <c r="BJ114" s="100"/>
      <c r="BK114" s="100"/>
      <c r="BL114" s="100"/>
      <c r="BM114" s="100"/>
      <c r="BN114" s="100"/>
      <c r="BO114" s="100"/>
      <c r="BP114" s="100"/>
      <c r="BQ114" s="100"/>
      <c r="BR114" s="100"/>
      <c r="BS114" s="100"/>
      <c r="BT114" s="100"/>
      <c r="BU114" s="100"/>
      <c r="BV114" s="100"/>
      <c r="BW114" s="100"/>
      <c r="BX114" s="100"/>
      <c r="BY114" s="100"/>
      <c r="BZ114" s="100"/>
      <c r="CA114" s="100"/>
      <c r="CB114" s="100"/>
      <c r="CC114" s="100"/>
      <c r="CD114" s="100"/>
      <c r="CE114" s="100"/>
      <c r="CF114" s="100"/>
      <c r="CG114" s="100"/>
      <c r="CH114" s="100"/>
      <c r="CI114" s="100"/>
      <c r="CJ114" s="100"/>
      <c r="CK114" s="100"/>
      <c r="CL114" s="100"/>
      <c r="CM114" s="100"/>
      <c r="CN114" s="100"/>
      <c r="CO114" s="100"/>
      <c r="CP114" s="100"/>
      <c r="CQ114" s="100"/>
      <c r="CR114" s="100"/>
      <c r="CS114" s="100"/>
      <c r="CT114" s="100"/>
      <c r="CU114" s="100"/>
      <c r="CV114" s="100"/>
      <c r="CW114" s="100"/>
      <c r="CX114" s="100"/>
      <c r="CY114" s="100"/>
      <c r="CZ114" s="100"/>
      <c r="DA114" s="100"/>
      <c r="DB114" s="100"/>
      <c r="DC114" s="100"/>
      <c r="DD114" s="100"/>
      <c r="DE114" s="100"/>
      <c r="DF114" s="100"/>
      <c r="DG114" s="100"/>
      <c r="DH114" s="100"/>
      <c r="DI114" s="100"/>
      <c r="DJ114" s="100"/>
      <c r="DK114" s="100"/>
      <c r="DL114" s="100"/>
      <c r="DM114" s="100"/>
      <c r="DN114" s="100"/>
      <c r="DO114" s="100"/>
      <c r="DP114" s="100"/>
      <c r="DQ114" s="100"/>
      <c r="DR114" s="100"/>
      <c r="DS114" s="100"/>
      <c r="DT114" s="100"/>
      <c r="DU114" s="100"/>
      <c r="DV114" s="100"/>
      <c r="DW114" s="100"/>
      <c r="DX114" s="100"/>
      <c r="DY114" s="100"/>
      <c r="DZ114" s="100"/>
      <c r="EA114" s="100"/>
      <c r="EB114" s="100"/>
      <c r="EC114" s="100"/>
      <c r="ED114" s="100"/>
      <c r="EE114" s="100"/>
      <c r="EF114" s="100"/>
      <c r="EG114" s="100"/>
      <c r="EH114" s="100"/>
      <c r="EI114" s="100"/>
      <c r="EJ114" s="100"/>
      <c r="EK114" s="100"/>
      <c r="EL114" s="100"/>
      <c r="EM114" s="100"/>
      <c r="EN114" s="100"/>
      <c r="EO114" s="100"/>
      <c r="EP114" s="100"/>
      <c r="EQ114" s="100"/>
      <c r="ER114" s="100"/>
      <c r="ES114" s="100"/>
      <c r="ET114" s="100"/>
      <c r="EU114" s="100"/>
      <c r="EV114" s="100"/>
      <c r="EW114" s="100"/>
      <c r="EX114" s="100"/>
      <c r="EY114" s="100"/>
      <c r="EZ114" s="100"/>
      <c r="FA114" s="100"/>
      <c r="FB114" s="100"/>
      <c r="FC114" s="100"/>
      <c r="FD114" s="100"/>
      <c r="FE114" s="100"/>
      <c r="FF114" s="100"/>
      <c r="FG114" s="100"/>
      <c r="FH114" s="100"/>
      <c r="FI114" s="100"/>
      <c r="FJ114" s="100"/>
      <c r="FK114" s="100"/>
      <c r="FL114" s="100"/>
      <c r="FM114" s="100"/>
      <c r="FN114" s="100"/>
      <c r="FO114" s="100"/>
      <c r="FP114" s="100"/>
      <c r="FQ114" s="100"/>
      <c r="FR114" s="100"/>
      <c r="FS114" s="100"/>
      <c r="FT114" s="100"/>
      <c r="FU114" s="100"/>
      <c r="FV114" s="100"/>
      <c r="FW114" s="100"/>
      <c r="FX114" s="100"/>
      <c r="FY114" s="100"/>
      <c r="FZ114" s="100"/>
      <c r="GA114" s="100"/>
      <c r="GB114" s="100"/>
      <c r="GC114" s="100"/>
      <c r="GD114" s="100"/>
      <c r="GE114" s="100"/>
      <c r="GF114" s="100"/>
      <c r="GG114" s="100"/>
      <c r="GH114" s="100"/>
    </row>
    <row r="115" spans="2:190" s="153" customFormat="1" ht="15" customHeight="1">
      <c r="B115" s="144"/>
      <c r="C115" s="152"/>
      <c r="D115" s="119"/>
      <c r="E115" s="84"/>
      <c r="F115" s="124"/>
      <c r="G115" s="124"/>
      <c r="H115" s="124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  <c r="T115" s="100"/>
      <c r="U115" s="100"/>
      <c r="V115" s="100"/>
      <c r="W115" s="100"/>
      <c r="X115" s="100"/>
      <c r="Y115" s="100"/>
      <c r="Z115" s="100"/>
      <c r="AA115" s="100"/>
      <c r="AB115" s="100"/>
      <c r="AC115" s="100"/>
      <c r="AD115" s="100"/>
      <c r="AE115" s="100"/>
      <c r="AF115" s="100"/>
      <c r="AG115" s="100"/>
      <c r="AH115" s="100"/>
      <c r="AI115" s="100"/>
      <c r="AJ115" s="100"/>
      <c r="AK115" s="100"/>
      <c r="AL115" s="100"/>
      <c r="AM115" s="100"/>
      <c r="AN115" s="100"/>
      <c r="AO115" s="100"/>
      <c r="AP115" s="100"/>
      <c r="AQ115" s="100"/>
      <c r="AR115" s="100"/>
      <c r="AS115" s="100"/>
      <c r="AT115" s="100"/>
      <c r="AU115" s="100"/>
      <c r="AV115" s="100"/>
      <c r="AW115" s="100"/>
      <c r="AX115" s="100"/>
      <c r="AY115" s="100"/>
      <c r="AZ115" s="100"/>
      <c r="BA115" s="100"/>
      <c r="BB115" s="100"/>
      <c r="BC115" s="100"/>
      <c r="BD115" s="100"/>
      <c r="BE115" s="100"/>
      <c r="BF115" s="100"/>
      <c r="BG115" s="100"/>
      <c r="BH115" s="100"/>
      <c r="BI115" s="100"/>
      <c r="BJ115" s="100"/>
      <c r="BK115" s="100"/>
      <c r="BL115" s="100"/>
      <c r="BM115" s="100"/>
      <c r="BN115" s="100"/>
      <c r="BO115" s="100"/>
      <c r="BP115" s="100"/>
      <c r="BQ115" s="100"/>
      <c r="BR115" s="100"/>
      <c r="BS115" s="100"/>
      <c r="BT115" s="100"/>
      <c r="BU115" s="100"/>
      <c r="BV115" s="100"/>
      <c r="BW115" s="100"/>
      <c r="BX115" s="100"/>
      <c r="BY115" s="100"/>
      <c r="BZ115" s="100"/>
      <c r="CA115" s="100"/>
      <c r="CB115" s="100"/>
      <c r="CC115" s="100"/>
      <c r="CD115" s="100"/>
      <c r="CE115" s="100"/>
      <c r="CF115" s="100"/>
      <c r="CG115" s="100"/>
      <c r="CH115" s="100"/>
      <c r="CI115" s="100"/>
      <c r="CJ115" s="100"/>
      <c r="CK115" s="100"/>
      <c r="CL115" s="100"/>
      <c r="CM115" s="100"/>
      <c r="CN115" s="100"/>
      <c r="CO115" s="100"/>
      <c r="CP115" s="100"/>
      <c r="CQ115" s="100"/>
      <c r="CR115" s="100"/>
      <c r="CS115" s="100"/>
      <c r="CT115" s="100"/>
      <c r="CU115" s="100"/>
      <c r="CV115" s="100"/>
      <c r="CW115" s="100"/>
      <c r="CX115" s="100"/>
      <c r="CY115" s="100"/>
      <c r="CZ115" s="100"/>
      <c r="DA115" s="100"/>
      <c r="DB115" s="100"/>
      <c r="DC115" s="100"/>
      <c r="DD115" s="100"/>
      <c r="DE115" s="100"/>
      <c r="DF115" s="100"/>
      <c r="DG115" s="100"/>
      <c r="DH115" s="100"/>
      <c r="DI115" s="100"/>
      <c r="DJ115" s="100"/>
      <c r="DK115" s="100"/>
      <c r="DL115" s="100"/>
      <c r="DM115" s="100"/>
      <c r="DN115" s="100"/>
      <c r="DO115" s="100"/>
      <c r="DP115" s="100"/>
      <c r="DQ115" s="100"/>
      <c r="DR115" s="100"/>
      <c r="DS115" s="100"/>
      <c r="DT115" s="100"/>
      <c r="DU115" s="100"/>
      <c r="DV115" s="100"/>
      <c r="DW115" s="100"/>
      <c r="DX115" s="100"/>
      <c r="DY115" s="100"/>
      <c r="DZ115" s="100"/>
      <c r="EA115" s="100"/>
      <c r="EB115" s="100"/>
      <c r="EC115" s="100"/>
      <c r="ED115" s="100"/>
      <c r="EE115" s="100"/>
      <c r="EF115" s="100"/>
      <c r="EG115" s="100"/>
      <c r="EH115" s="100"/>
      <c r="EI115" s="100"/>
      <c r="EJ115" s="100"/>
      <c r="EK115" s="100"/>
      <c r="EL115" s="100"/>
      <c r="EM115" s="100"/>
      <c r="EN115" s="100"/>
      <c r="EO115" s="100"/>
      <c r="EP115" s="100"/>
      <c r="EQ115" s="100"/>
      <c r="ER115" s="100"/>
      <c r="ES115" s="100"/>
      <c r="ET115" s="100"/>
      <c r="EU115" s="100"/>
      <c r="EV115" s="100"/>
      <c r="EW115" s="100"/>
      <c r="EX115" s="100"/>
      <c r="EY115" s="100"/>
      <c r="EZ115" s="100"/>
      <c r="FA115" s="100"/>
      <c r="FB115" s="100"/>
      <c r="FC115" s="100"/>
      <c r="FD115" s="100"/>
      <c r="FE115" s="100"/>
      <c r="FF115" s="100"/>
      <c r="FG115" s="100"/>
      <c r="FH115" s="100"/>
      <c r="FI115" s="100"/>
      <c r="FJ115" s="100"/>
      <c r="FK115" s="100"/>
      <c r="FL115" s="100"/>
      <c r="FM115" s="100"/>
      <c r="FN115" s="100"/>
      <c r="FO115" s="100"/>
      <c r="FP115" s="100"/>
      <c r="FQ115" s="100"/>
      <c r="FR115" s="100"/>
      <c r="FS115" s="100"/>
      <c r="FT115" s="100"/>
      <c r="FU115" s="100"/>
      <c r="FV115" s="100"/>
      <c r="FW115" s="100"/>
      <c r="FX115" s="100"/>
      <c r="FY115" s="100"/>
      <c r="FZ115" s="100"/>
      <c r="GA115" s="100"/>
      <c r="GB115" s="100"/>
      <c r="GC115" s="100"/>
      <c r="GD115" s="100"/>
      <c r="GE115" s="100"/>
      <c r="GF115" s="100"/>
      <c r="GG115" s="100"/>
      <c r="GH115" s="100"/>
    </row>
    <row r="116" spans="2:190" s="153" customFormat="1" ht="15" customHeight="1">
      <c r="B116" s="144"/>
      <c r="C116" s="152"/>
      <c r="D116" s="119"/>
      <c r="E116" s="84"/>
      <c r="F116" s="120"/>
      <c r="G116" s="120"/>
      <c r="H116" s="12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  <c r="T116" s="100"/>
      <c r="U116" s="100"/>
      <c r="V116" s="100"/>
      <c r="W116" s="100"/>
      <c r="X116" s="100"/>
      <c r="Y116" s="100"/>
      <c r="Z116" s="100"/>
      <c r="AA116" s="100"/>
      <c r="AB116" s="100"/>
      <c r="AC116" s="100"/>
      <c r="AD116" s="100"/>
      <c r="AE116" s="100"/>
      <c r="AF116" s="100"/>
      <c r="AG116" s="100"/>
      <c r="AH116" s="100"/>
      <c r="AI116" s="100"/>
      <c r="AJ116" s="100"/>
      <c r="AK116" s="100"/>
      <c r="AL116" s="100"/>
      <c r="AM116" s="100"/>
      <c r="AN116" s="100"/>
      <c r="AO116" s="100"/>
      <c r="AP116" s="100"/>
      <c r="AQ116" s="100"/>
      <c r="AR116" s="100"/>
      <c r="AS116" s="100"/>
      <c r="AT116" s="100"/>
      <c r="AU116" s="100"/>
      <c r="AV116" s="100"/>
      <c r="AW116" s="100"/>
      <c r="AX116" s="100"/>
      <c r="AY116" s="100"/>
      <c r="AZ116" s="100"/>
      <c r="BA116" s="100"/>
      <c r="BB116" s="100"/>
      <c r="BC116" s="100"/>
      <c r="BD116" s="100"/>
      <c r="BE116" s="100"/>
      <c r="BF116" s="100"/>
      <c r="BG116" s="100"/>
      <c r="BH116" s="100"/>
      <c r="BI116" s="100"/>
      <c r="BJ116" s="100"/>
      <c r="BK116" s="100"/>
      <c r="BL116" s="100"/>
      <c r="BM116" s="100"/>
      <c r="BN116" s="100"/>
      <c r="BO116" s="100"/>
      <c r="BP116" s="100"/>
      <c r="BQ116" s="100"/>
      <c r="BR116" s="100"/>
      <c r="BS116" s="100"/>
      <c r="BT116" s="100"/>
      <c r="BU116" s="100"/>
      <c r="BV116" s="100"/>
      <c r="BW116" s="100"/>
      <c r="BX116" s="100"/>
      <c r="BY116" s="100"/>
      <c r="BZ116" s="100"/>
      <c r="CA116" s="100"/>
      <c r="CB116" s="100"/>
      <c r="CC116" s="100"/>
      <c r="CD116" s="100"/>
      <c r="CE116" s="100"/>
      <c r="CF116" s="100"/>
      <c r="CG116" s="100"/>
      <c r="CH116" s="100"/>
      <c r="CI116" s="100"/>
      <c r="CJ116" s="100"/>
      <c r="CK116" s="100"/>
      <c r="CL116" s="100"/>
      <c r="CM116" s="100"/>
      <c r="CN116" s="100"/>
      <c r="CO116" s="100"/>
      <c r="CP116" s="100"/>
      <c r="CQ116" s="100"/>
      <c r="CR116" s="100"/>
      <c r="CS116" s="100"/>
      <c r="CT116" s="100"/>
      <c r="CU116" s="100"/>
      <c r="CV116" s="100"/>
      <c r="CW116" s="100"/>
      <c r="CX116" s="100"/>
      <c r="CY116" s="100"/>
      <c r="CZ116" s="100"/>
      <c r="DA116" s="100"/>
      <c r="DB116" s="100"/>
      <c r="DC116" s="100"/>
      <c r="DD116" s="100"/>
      <c r="DE116" s="100"/>
      <c r="DF116" s="100"/>
      <c r="DG116" s="100"/>
      <c r="DH116" s="100"/>
      <c r="DI116" s="100"/>
      <c r="DJ116" s="100"/>
      <c r="DK116" s="100"/>
      <c r="DL116" s="100"/>
      <c r="DM116" s="100"/>
      <c r="DN116" s="100"/>
      <c r="DO116" s="100"/>
      <c r="DP116" s="100"/>
      <c r="DQ116" s="100"/>
      <c r="DR116" s="100"/>
      <c r="DS116" s="100"/>
      <c r="DT116" s="100"/>
      <c r="DU116" s="100"/>
      <c r="DV116" s="100"/>
      <c r="DW116" s="100"/>
      <c r="DX116" s="100"/>
      <c r="DY116" s="100"/>
      <c r="DZ116" s="100"/>
      <c r="EA116" s="100"/>
      <c r="EB116" s="100"/>
      <c r="EC116" s="100"/>
      <c r="ED116" s="100"/>
      <c r="EE116" s="100"/>
      <c r="EF116" s="100"/>
      <c r="EG116" s="100"/>
      <c r="EH116" s="100"/>
      <c r="EI116" s="100"/>
      <c r="EJ116" s="100"/>
      <c r="EK116" s="100"/>
      <c r="EL116" s="100"/>
      <c r="EM116" s="100"/>
      <c r="EN116" s="100"/>
      <c r="EO116" s="100"/>
      <c r="EP116" s="100"/>
      <c r="EQ116" s="100"/>
      <c r="ER116" s="100"/>
      <c r="ES116" s="100"/>
      <c r="ET116" s="100"/>
      <c r="EU116" s="100"/>
      <c r="EV116" s="100"/>
      <c r="EW116" s="100"/>
      <c r="EX116" s="100"/>
      <c r="EY116" s="100"/>
      <c r="EZ116" s="100"/>
      <c r="FA116" s="100"/>
      <c r="FB116" s="100"/>
      <c r="FC116" s="100"/>
      <c r="FD116" s="100"/>
      <c r="FE116" s="100"/>
      <c r="FF116" s="100"/>
      <c r="FG116" s="100"/>
      <c r="FH116" s="100"/>
      <c r="FI116" s="100"/>
      <c r="FJ116" s="100"/>
      <c r="FK116" s="100"/>
      <c r="FL116" s="100"/>
      <c r="FM116" s="100"/>
      <c r="FN116" s="100"/>
      <c r="FO116" s="100"/>
      <c r="FP116" s="100"/>
      <c r="FQ116" s="100"/>
      <c r="FR116" s="100"/>
      <c r="FS116" s="100"/>
      <c r="FT116" s="100"/>
      <c r="FU116" s="100"/>
      <c r="FV116" s="100"/>
      <c r="FW116" s="100"/>
      <c r="FX116" s="100"/>
      <c r="FY116" s="100"/>
      <c r="FZ116" s="100"/>
      <c r="GA116" s="100"/>
      <c r="GB116" s="100"/>
      <c r="GC116" s="100"/>
      <c r="GD116" s="100"/>
      <c r="GE116" s="100"/>
      <c r="GF116" s="100"/>
      <c r="GG116" s="100"/>
      <c r="GH116" s="100"/>
    </row>
    <row r="117" spans="2:190" s="153" customFormat="1" ht="15" customHeight="1">
      <c r="B117" s="144"/>
      <c r="C117" s="118"/>
      <c r="D117" s="119"/>
      <c r="E117" s="128"/>
      <c r="F117" s="120"/>
      <c r="G117" s="120"/>
      <c r="H117" s="12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  <c r="T117" s="100"/>
      <c r="U117" s="100"/>
      <c r="V117" s="100"/>
      <c r="W117" s="100"/>
      <c r="X117" s="100"/>
      <c r="Y117" s="100"/>
      <c r="Z117" s="100"/>
      <c r="AA117" s="100"/>
      <c r="AB117" s="100"/>
      <c r="AC117" s="100"/>
      <c r="AD117" s="100"/>
      <c r="AE117" s="100"/>
      <c r="AF117" s="100"/>
      <c r="AG117" s="100"/>
      <c r="AH117" s="100"/>
      <c r="AI117" s="100"/>
      <c r="AJ117" s="100"/>
      <c r="AK117" s="100"/>
      <c r="AL117" s="100"/>
      <c r="AM117" s="100"/>
      <c r="AN117" s="100"/>
      <c r="AO117" s="100"/>
      <c r="AP117" s="100"/>
      <c r="AQ117" s="100"/>
      <c r="AR117" s="100"/>
      <c r="AS117" s="100"/>
      <c r="AT117" s="100"/>
      <c r="AU117" s="100"/>
      <c r="AV117" s="100"/>
      <c r="AW117" s="100"/>
      <c r="AX117" s="100"/>
      <c r="AY117" s="100"/>
      <c r="AZ117" s="100"/>
      <c r="BA117" s="100"/>
      <c r="BB117" s="100"/>
      <c r="BC117" s="100"/>
      <c r="BD117" s="100"/>
      <c r="BE117" s="100"/>
      <c r="BF117" s="100"/>
      <c r="BG117" s="100"/>
      <c r="BH117" s="100"/>
      <c r="BI117" s="100"/>
      <c r="BJ117" s="100"/>
      <c r="BK117" s="100"/>
      <c r="BL117" s="100"/>
      <c r="BM117" s="100"/>
      <c r="BN117" s="100"/>
      <c r="BO117" s="100"/>
      <c r="BP117" s="100"/>
      <c r="BQ117" s="100"/>
      <c r="BR117" s="100"/>
      <c r="BS117" s="100"/>
      <c r="BT117" s="100"/>
      <c r="BU117" s="100"/>
      <c r="BV117" s="100"/>
      <c r="BW117" s="100"/>
      <c r="BX117" s="100"/>
      <c r="BY117" s="100"/>
      <c r="BZ117" s="100"/>
      <c r="CA117" s="100"/>
      <c r="CB117" s="100"/>
      <c r="CC117" s="100"/>
      <c r="CD117" s="100"/>
      <c r="CE117" s="100"/>
      <c r="CF117" s="100"/>
      <c r="CG117" s="100"/>
      <c r="CH117" s="100"/>
      <c r="CI117" s="100"/>
      <c r="CJ117" s="100"/>
      <c r="CK117" s="100"/>
      <c r="CL117" s="100"/>
      <c r="CM117" s="100"/>
      <c r="CN117" s="100"/>
      <c r="CO117" s="100"/>
      <c r="CP117" s="100"/>
      <c r="CQ117" s="100"/>
      <c r="CR117" s="100"/>
      <c r="CS117" s="100"/>
      <c r="CT117" s="100"/>
      <c r="CU117" s="100"/>
      <c r="CV117" s="100"/>
      <c r="CW117" s="100"/>
      <c r="CX117" s="100"/>
      <c r="CY117" s="100"/>
      <c r="CZ117" s="100"/>
      <c r="DA117" s="100"/>
      <c r="DB117" s="100"/>
      <c r="DC117" s="100"/>
      <c r="DD117" s="100"/>
      <c r="DE117" s="100"/>
      <c r="DF117" s="100"/>
      <c r="DG117" s="100"/>
      <c r="DH117" s="100"/>
      <c r="DI117" s="100"/>
      <c r="DJ117" s="100"/>
      <c r="DK117" s="100"/>
      <c r="DL117" s="100"/>
      <c r="DM117" s="100"/>
      <c r="DN117" s="100"/>
      <c r="DO117" s="100"/>
      <c r="DP117" s="100"/>
      <c r="DQ117" s="100"/>
      <c r="DR117" s="100"/>
      <c r="DS117" s="100"/>
      <c r="DT117" s="100"/>
      <c r="DU117" s="100"/>
      <c r="DV117" s="100"/>
      <c r="DW117" s="100"/>
      <c r="DX117" s="100"/>
      <c r="DY117" s="100"/>
      <c r="DZ117" s="100"/>
      <c r="EA117" s="100"/>
      <c r="EB117" s="100"/>
      <c r="EC117" s="100"/>
      <c r="ED117" s="100"/>
      <c r="EE117" s="100"/>
      <c r="EF117" s="100"/>
      <c r="EG117" s="100"/>
      <c r="EH117" s="100"/>
      <c r="EI117" s="100"/>
      <c r="EJ117" s="100"/>
      <c r="EK117" s="100"/>
      <c r="EL117" s="100"/>
      <c r="EM117" s="100"/>
      <c r="EN117" s="100"/>
      <c r="EO117" s="100"/>
      <c r="EP117" s="100"/>
      <c r="EQ117" s="100"/>
      <c r="ER117" s="100"/>
      <c r="ES117" s="100"/>
      <c r="ET117" s="100"/>
      <c r="EU117" s="100"/>
      <c r="EV117" s="100"/>
      <c r="EW117" s="100"/>
      <c r="EX117" s="100"/>
      <c r="EY117" s="100"/>
      <c r="EZ117" s="100"/>
      <c r="FA117" s="100"/>
      <c r="FB117" s="100"/>
      <c r="FC117" s="100"/>
      <c r="FD117" s="100"/>
      <c r="FE117" s="100"/>
      <c r="FF117" s="100"/>
      <c r="FG117" s="100"/>
      <c r="FH117" s="100"/>
      <c r="FI117" s="100"/>
      <c r="FJ117" s="100"/>
      <c r="FK117" s="100"/>
      <c r="FL117" s="100"/>
      <c r="FM117" s="100"/>
      <c r="FN117" s="100"/>
      <c r="FO117" s="100"/>
      <c r="FP117" s="100"/>
      <c r="FQ117" s="100"/>
      <c r="FR117" s="100"/>
      <c r="FS117" s="100"/>
      <c r="FT117" s="100"/>
      <c r="FU117" s="100"/>
      <c r="FV117" s="100"/>
      <c r="FW117" s="100"/>
      <c r="FX117" s="100"/>
      <c r="FY117" s="100"/>
      <c r="FZ117" s="100"/>
      <c r="GA117" s="100"/>
      <c r="GB117" s="100"/>
      <c r="GC117" s="100"/>
      <c r="GD117" s="100"/>
      <c r="GE117" s="100"/>
      <c r="GF117" s="100"/>
      <c r="GG117" s="100"/>
      <c r="GH117" s="100"/>
    </row>
    <row r="118" spans="2:190" s="153" customFormat="1" ht="17.25" customHeight="1">
      <c r="B118" s="144"/>
      <c r="C118" s="118"/>
      <c r="D118" s="119"/>
      <c r="E118" s="84"/>
      <c r="F118" s="120"/>
      <c r="G118" s="120"/>
      <c r="H118" s="12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  <c r="T118" s="100"/>
      <c r="U118" s="100"/>
      <c r="V118" s="100"/>
      <c r="W118" s="100"/>
      <c r="X118" s="100"/>
      <c r="Y118" s="100"/>
      <c r="Z118" s="100"/>
      <c r="AA118" s="100"/>
      <c r="AB118" s="100"/>
      <c r="AC118" s="100"/>
      <c r="AD118" s="100"/>
      <c r="AE118" s="100"/>
      <c r="AF118" s="100"/>
      <c r="AG118" s="100"/>
      <c r="AH118" s="100"/>
      <c r="AI118" s="100"/>
      <c r="AJ118" s="100"/>
      <c r="AK118" s="100"/>
      <c r="AL118" s="100"/>
      <c r="AM118" s="100"/>
      <c r="AN118" s="100"/>
      <c r="AO118" s="100"/>
      <c r="AP118" s="100"/>
      <c r="AQ118" s="100"/>
      <c r="AR118" s="100"/>
      <c r="AS118" s="100"/>
      <c r="AT118" s="100"/>
      <c r="AU118" s="100"/>
      <c r="AV118" s="100"/>
      <c r="AW118" s="100"/>
      <c r="AX118" s="100"/>
      <c r="AY118" s="100"/>
      <c r="AZ118" s="100"/>
      <c r="BA118" s="100"/>
      <c r="BB118" s="100"/>
      <c r="BC118" s="100"/>
      <c r="BD118" s="100"/>
      <c r="BE118" s="100"/>
      <c r="BF118" s="100"/>
      <c r="BG118" s="100"/>
      <c r="BH118" s="100"/>
      <c r="BI118" s="100"/>
      <c r="BJ118" s="100"/>
      <c r="BK118" s="100"/>
      <c r="BL118" s="100"/>
      <c r="BM118" s="100"/>
      <c r="BN118" s="100"/>
      <c r="BO118" s="100"/>
      <c r="BP118" s="100"/>
      <c r="BQ118" s="100"/>
      <c r="BR118" s="100"/>
      <c r="BS118" s="100"/>
      <c r="BT118" s="100"/>
      <c r="BU118" s="100"/>
      <c r="BV118" s="100"/>
      <c r="BW118" s="100"/>
      <c r="BX118" s="100"/>
      <c r="BY118" s="100"/>
      <c r="BZ118" s="100"/>
      <c r="CA118" s="100"/>
      <c r="CB118" s="100"/>
      <c r="CC118" s="100"/>
      <c r="CD118" s="100"/>
      <c r="CE118" s="100"/>
      <c r="CF118" s="100"/>
      <c r="CG118" s="100"/>
      <c r="CH118" s="100"/>
      <c r="CI118" s="100"/>
      <c r="CJ118" s="100"/>
      <c r="CK118" s="100"/>
      <c r="CL118" s="100"/>
      <c r="CM118" s="100"/>
      <c r="CN118" s="100"/>
      <c r="CO118" s="100"/>
      <c r="CP118" s="100"/>
      <c r="CQ118" s="100"/>
      <c r="CR118" s="100"/>
      <c r="CS118" s="100"/>
      <c r="CT118" s="100"/>
      <c r="CU118" s="100"/>
      <c r="CV118" s="100"/>
      <c r="CW118" s="100"/>
      <c r="CX118" s="100"/>
      <c r="CY118" s="100"/>
      <c r="CZ118" s="100"/>
      <c r="DA118" s="100"/>
      <c r="DB118" s="100"/>
      <c r="DC118" s="100"/>
      <c r="DD118" s="100"/>
      <c r="DE118" s="100"/>
      <c r="DF118" s="100"/>
      <c r="DG118" s="100"/>
      <c r="DH118" s="100"/>
      <c r="DI118" s="100"/>
      <c r="DJ118" s="100"/>
      <c r="DK118" s="100"/>
      <c r="DL118" s="100"/>
      <c r="DM118" s="100"/>
      <c r="DN118" s="100"/>
      <c r="DO118" s="100"/>
      <c r="DP118" s="100"/>
      <c r="DQ118" s="100"/>
      <c r="DR118" s="100"/>
      <c r="DS118" s="100"/>
      <c r="DT118" s="100"/>
      <c r="DU118" s="100"/>
      <c r="DV118" s="100"/>
      <c r="DW118" s="100"/>
      <c r="DX118" s="100"/>
      <c r="DY118" s="100"/>
      <c r="DZ118" s="100"/>
      <c r="EA118" s="100"/>
      <c r="EB118" s="100"/>
      <c r="EC118" s="100"/>
      <c r="ED118" s="100"/>
      <c r="EE118" s="100"/>
      <c r="EF118" s="100"/>
      <c r="EG118" s="100"/>
      <c r="EH118" s="100"/>
      <c r="EI118" s="100"/>
      <c r="EJ118" s="100"/>
      <c r="EK118" s="100"/>
      <c r="EL118" s="100"/>
      <c r="EM118" s="100"/>
      <c r="EN118" s="100"/>
      <c r="EO118" s="100"/>
      <c r="EP118" s="100"/>
      <c r="EQ118" s="100"/>
      <c r="ER118" s="100"/>
      <c r="ES118" s="100"/>
      <c r="ET118" s="100"/>
      <c r="EU118" s="100"/>
      <c r="EV118" s="100"/>
      <c r="EW118" s="100"/>
      <c r="EX118" s="100"/>
      <c r="EY118" s="100"/>
      <c r="EZ118" s="100"/>
      <c r="FA118" s="100"/>
      <c r="FB118" s="100"/>
      <c r="FC118" s="100"/>
      <c r="FD118" s="100"/>
      <c r="FE118" s="100"/>
      <c r="FF118" s="100"/>
      <c r="FG118" s="100"/>
      <c r="FH118" s="100"/>
      <c r="FI118" s="100"/>
      <c r="FJ118" s="100"/>
      <c r="FK118" s="100"/>
      <c r="FL118" s="100"/>
      <c r="FM118" s="100"/>
      <c r="FN118" s="100"/>
      <c r="FO118" s="100"/>
      <c r="FP118" s="100"/>
      <c r="FQ118" s="100"/>
      <c r="FR118" s="100"/>
      <c r="FS118" s="100"/>
      <c r="FT118" s="100"/>
      <c r="FU118" s="100"/>
      <c r="FV118" s="100"/>
      <c r="FW118" s="100"/>
      <c r="FX118" s="100"/>
      <c r="FY118" s="100"/>
      <c r="FZ118" s="100"/>
      <c r="GA118" s="100"/>
      <c r="GB118" s="100"/>
      <c r="GC118" s="100"/>
      <c r="GD118" s="100"/>
      <c r="GE118" s="100"/>
      <c r="GF118" s="100"/>
      <c r="GG118" s="100"/>
      <c r="GH118" s="100"/>
    </row>
    <row r="119" spans="2:190" s="153" customFormat="1" ht="15" customHeight="1">
      <c r="B119" s="144"/>
      <c r="C119" s="112"/>
      <c r="D119" s="119"/>
      <c r="E119" s="84"/>
      <c r="F119" s="120"/>
      <c r="G119" s="120"/>
      <c r="H119" s="12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  <c r="T119" s="100"/>
      <c r="U119" s="100"/>
      <c r="V119" s="100"/>
      <c r="W119" s="100"/>
      <c r="X119" s="100"/>
      <c r="Y119" s="100"/>
      <c r="Z119" s="100"/>
      <c r="AA119" s="100"/>
      <c r="AB119" s="100"/>
      <c r="AC119" s="100"/>
      <c r="AD119" s="100"/>
      <c r="AE119" s="100"/>
      <c r="AF119" s="100"/>
      <c r="AG119" s="100"/>
      <c r="AH119" s="100"/>
      <c r="AI119" s="100"/>
      <c r="AJ119" s="100"/>
      <c r="AK119" s="100"/>
      <c r="AL119" s="100"/>
      <c r="AM119" s="100"/>
      <c r="AN119" s="100"/>
      <c r="AO119" s="100"/>
      <c r="AP119" s="100"/>
      <c r="AQ119" s="100"/>
      <c r="AR119" s="100"/>
      <c r="AS119" s="100"/>
      <c r="AT119" s="100"/>
      <c r="AU119" s="100"/>
      <c r="AV119" s="100"/>
      <c r="AW119" s="100"/>
      <c r="AX119" s="100"/>
      <c r="AY119" s="100"/>
      <c r="AZ119" s="100"/>
      <c r="BA119" s="100"/>
      <c r="BB119" s="100"/>
      <c r="BC119" s="100"/>
      <c r="BD119" s="100"/>
      <c r="BE119" s="100"/>
      <c r="BF119" s="100"/>
      <c r="BG119" s="100"/>
      <c r="BH119" s="100"/>
      <c r="BI119" s="100"/>
      <c r="BJ119" s="100"/>
      <c r="BK119" s="100"/>
      <c r="BL119" s="100"/>
      <c r="BM119" s="100"/>
      <c r="BN119" s="100"/>
      <c r="BO119" s="100"/>
      <c r="BP119" s="100"/>
      <c r="BQ119" s="100"/>
      <c r="BR119" s="100"/>
      <c r="BS119" s="100"/>
      <c r="BT119" s="100"/>
      <c r="BU119" s="100"/>
      <c r="BV119" s="100"/>
      <c r="BW119" s="100"/>
      <c r="BX119" s="100"/>
      <c r="BY119" s="100"/>
      <c r="BZ119" s="100"/>
      <c r="CA119" s="100"/>
      <c r="CB119" s="100"/>
      <c r="CC119" s="100"/>
      <c r="CD119" s="100"/>
      <c r="CE119" s="100"/>
      <c r="CF119" s="100"/>
      <c r="CG119" s="100"/>
      <c r="CH119" s="100"/>
      <c r="CI119" s="100"/>
      <c r="CJ119" s="100"/>
      <c r="CK119" s="100"/>
      <c r="CL119" s="100"/>
      <c r="CM119" s="100"/>
      <c r="CN119" s="100"/>
      <c r="CO119" s="100"/>
      <c r="CP119" s="100"/>
      <c r="CQ119" s="100"/>
      <c r="CR119" s="100"/>
      <c r="CS119" s="100"/>
      <c r="CT119" s="100"/>
      <c r="CU119" s="100"/>
      <c r="CV119" s="100"/>
      <c r="CW119" s="100"/>
      <c r="CX119" s="100"/>
      <c r="CY119" s="100"/>
      <c r="CZ119" s="100"/>
      <c r="DA119" s="100"/>
      <c r="DB119" s="100"/>
      <c r="DC119" s="100"/>
      <c r="DD119" s="100"/>
      <c r="DE119" s="100"/>
      <c r="DF119" s="100"/>
      <c r="DG119" s="100"/>
      <c r="DH119" s="100"/>
      <c r="DI119" s="100"/>
      <c r="DJ119" s="100"/>
      <c r="DK119" s="100"/>
      <c r="DL119" s="100"/>
      <c r="DM119" s="100"/>
      <c r="DN119" s="100"/>
      <c r="DO119" s="100"/>
      <c r="DP119" s="100"/>
      <c r="DQ119" s="100"/>
      <c r="DR119" s="100"/>
      <c r="DS119" s="100"/>
      <c r="DT119" s="100"/>
      <c r="DU119" s="100"/>
      <c r="DV119" s="100"/>
      <c r="DW119" s="100"/>
      <c r="DX119" s="100"/>
      <c r="DY119" s="100"/>
      <c r="DZ119" s="100"/>
      <c r="EA119" s="100"/>
      <c r="EB119" s="100"/>
      <c r="EC119" s="100"/>
      <c r="ED119" s="100"/>
      <c r="EE119" s="100"/>
      <c r="EF119" s="100"/>
      <c r="EG119" s="100"/>
      <c r="EH119" s="100"/>
      <c r="EI119" s="100"/>
      <c r="EJ119" s="100"/>
      <c r="EK119" s="100"/>
      <c r="EL119" s="100"/>
      <c r="EM119" s="100"/>
      <c r="EN119" s="100"/>
      <c r="EO119" s="100"/>
      <c r="EP119" s="100"/>
      <c r="EQ119" s="100"/>
      <c r="ER119" s="100"/>
      <c r="ES119" s="100"/>
      <c r="ET119" s="100"/>
      <c r="EU119" s="100"/>
      <c r="EV119" s="100"/>
      <c r="EW119" s="100"/>
      <c r="EX119" s="100"/>
      <c r="EY119" s="100"/>
      <c r="EZ119" s="100"/>
      <c r="FA119" s="100"/>
      <c r="FB119" s="100"/>
      <c r="FC119" s="100"/>
      <c r="FD119" s="100"/>
      <c r="FE119" s="100"/>
      <c r="FF119" s="100"/>
      <c r="FG119" s="100"/>
      <c r="FH119" s="100"/>
      <c r="FI119" s="100"/>
      <c r="FJ119" s="100"/>
      <c r="FK119" s="100"/>
      <c r="FL119" s="100"/>
      <c r="FM119" s="100"/>
      <c r="FN119" s="100"/>
      <c r="FO119" s="100"/>
      <c r="FP119" s="100"/>
      <c r="FQ119" s="100"/>
      <c r="FR119" s="100"/>
      <c r="FS119" s="100"/>
      <c r="FT119" s="100"/>
      <c r="FU119" s="100"/>
      <c r="FV119" s="100"/>
      <c r="FW119" s="100"/>
      <c r="FX119" s="100"/>
      <c r="FY119" s="100"/>
      <c r="FZ119" s="100"/>
      <c r="GA119" s="100"/>
      <c r="GB119" s="100"/>
      <c r="GC119" s="100"/>
      <c r="GD119" s="100"/>
      <c r="GE119" s="100"/>
      <c r="GF119" s="100"/>
      <c r="GG119" s="100"/>
      <c r="GH119" s="100"/>
    </row>
    <row r="120" spans="2:190" s="153" customFormat="1" ht="15" customHeight="1">
      <c r="B120" s="144"/>
      <c r="C120" s="112"/>
      <c r="D120" s="119"/>
      <c r="E120" s="84"/>
      <c r="F120" s="120"/>
      <c r="G120" s="120"/>
      <c r="H120" s="12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  <c r="T120" s="100"/>
      <c r="U120" s="100"/>
      <c r="V120" s="100"/>
      <c r="W120" s="100"/>
      <c r="X120" s="100"/>
      <c r="Y120" s="100"/>
      <c r="Z120" s="100"/>
      <c r="AA120" s="100"/>
      <c r="AB120" s="100"/>
      <c r="AC120" s="100"/>
      <c r="AD120" s="100"/>
      <c r="AE120" s="100"/>
      <c r="AF120" s="100"/>
      <c r="AG120" s="100"/>
      <c r="AH120" s="100"/>
      <c r="AI120" s="100"/>
      <c r="AJ120" s="100"/>
      <c r="AK120" s="100"/>
      <c r="AL120" s="100"/>
      <c r="AM120" s="100"/>
      <c r="AN120" s="100"/>
      <c r="AO120" s="100"/>
      <c r="AP120" s="100"/>
      <c r="AQ120" s="100"/>
      <c r="AR120" s="100"/>
      <c r="AS120" s="100"/>
      <c r="AT120" s="100"/>
      <c r="AU120" s="100"/>
      <c r="AV120" s="100"/>
      <c r="AW120" s="100"/>
      <c r="AX120" s="100"/>
      <c r="AY120" s="100"/>
      <c r="AZ120" s="100"/>
      <c r="BA120" s="100"/>
      <c r="BB120" s="100"/>
      <c r="BC120" s="100"/>
      <c r="BD120" s="100"/>
      <c r="BE120" s="100"/>
      <c r="BF120" s="100"/>
      <c r="BG120" s="100"/>
      <c r="BH120" s="100"/>
      <c r="BI120" s="100"/>
      <c r="BJ120" s="100"/>
      <c r="BK120" s="100"/>
      <c r="BL120" s="100"/>
      <c r="BM120" s="100"/>
      <c r="BN120" s="100"/>
      <c r="BO120" s="100"/>
      <c r="BP120" s="100"/>
      <c r="BQ120" s="100"/>
      <c r="BR120" s="100"/>
      <c r="BS120" s="100"/>
      <c r="BT120" s="100"/>
      <c r="BU120" s="100"/>
      <c r="BV120" s="100"/>
      <c r="BW120" s="100"/>
      <c r="BX120" s="100"/>
      <c r="BY120" s="100"/>
      <c r="BZ120" s="100"/>
      <c r="CA120" s="100"/>
      <c r="CB120" s="100"/>
      <c r="CC120" s="100"/>
      <c r="CD120" s="100"/>
      <c r="CE120" s="100"/>
      <c r="CF120" s="100"/>
      <c r="CG120" s="100"/>
      <c r="CH120" s="100"/>
      <c r="CI120" s="100"/>
      <c r="CJ120" s="100"/>
      <c r="CK120" s="100"/>
      <c r="CL120" s="100"/>
      <c r="CM120" s="100"/>
      <c r="CN120" s="100"/>
      <c r="CO120" s="100"/>
      <c r="CP120" s="100"/>
      <c r="CQ120" s="100"/>
      <c r="CR120" s="100"/>
      <c r="CS120" s="100"/>
      <c r="CT120" s="100"/>
      <c r="CU120" s="100"/>
      <c r="CV120" s="100"/>
      <c r="CW120" s="100"/>
      <c r="CX120" s="100"/>
      <c r="CY120" s="100"/>
      <c r="CZ120" s="100"/>
      <c r="DA120" s="100"/>
      <c r="DB120" s="100"/>
      <c r="DC120" s="100"/>
      <c r="DD120" s="100"/>
      <c r="DE120" s="100"/>
      <c r="DF120" s="100"/>
      <c r="DG120" s="100"/>
      <c r="DH120" s="100"/>
      <c r="DI120" s="100"/>
      <c r="DJ120" s="100"/>
      <c r="DK120" s="100"/>
      <c r="DL120" s="100"/>
      <c r="DM120" s="100"/>
      <c r="DN120" s="100"/>
      <c r="DO120" s="100"/>
      <c r="DP120" s="100"/>
      <c r="DQ120" s="100"/>
      <c r="DR120" s="100"/>
      <c r="DS120" s="100"/>
      <c r="DT120" s="100"/>
      <c r="DU120" s="100"/>
      <c r="DV120" s="100"/>
      <c r="DW120" s="100"/>
      <c r="DX120" s="100"/>
      <c r="DY120" s="100"/>
      <c r="DZ120" s="100"/>
      <c r="EA120" s="100"/>
      <c r="EB120" s="100"/>
      <c r="EC120" s="100"/>
      <c r="ED120" s="100"/>
      <c r="EE120" s="100"/>
      <c r="EF120" s="100"/>
      <c r="EG120" s="100"/>
      <c r="EH120" s="100"/>
      <c r="EI120" s="100"/>
      <c r="EJ120" s="100"/>
      <c r="EK120" s="100"/>
      <c r="EL120" s="100"/>
      <c r="EM120" s="100"/>
      <c r="EN120" s="100"/>
      <c r="EO120" s="100"/>
      <c r="EP120" s="100"/>
      <c r="EQ120" s="100"/>
      <c r="ER120" s="100"/>
      <c r="ES120" s="100"/>
      <c r="ET120" s="100"/>
      <c r="EU120" s="100"/>
      <c r="EV120" s="100"/>
      <c r="EW120" s="100"/>
      <c r="EX120" s="100"/>
      <c r="EY120" s="100"/>
      <c r="EZ120" s="100"/>
      <c r="FA120" s="100"/>
      <c r="FB120" s="100"/>
      <c r="FC120" s="100"/>
      <c r="FD120" s="100"/>
      <c r="FE120" s="100"/>
      <c r="FF120" s="100"/>
      <c r="FG120" s="100"/>
      <c r="FH120" s="100"/>
      <c r="FI120" s="100"/>
      <c r="FJ120" s="100"/>
      <c r="FK120" s="100"/>
      <c r="FL120" s="100"/>
      <c r="FM120" s="100"/>
      <c r="FN120" s="100"/>
      <c r="FO120" s="100"/>
      <c r="FP120" s="100"/>
      <c r="FQ120" s="100"/>
      <c r="FR120" s="100"/>
      <c r="FS120" s="100"/>
      <c r="FT120" s="100"/>
      <c r="FU120" s="100"/>
      <c r="FV120" s="100"/>
      <c r="FW120" s="100"/>
      <c r="FX120" s="100"/>
      <c r="FY120" s="100"/>
      <c r="FZ120" s="100"/>
      <c r="GA120" s="100"/>
      <c r="GB120" s="100"/>
      <c r="GC120" s="100"/>
      <c r="GD120" s="100"/>
      <c r="GE120" s="100"/>
      <c r="GF120" s="100"/>
      <c r="GG120" s="100"/>
      <c r="GH120" s="100"/>
    </row>
    <row r="121" spans="2:190" ht="15" customHeight="1">
      <c r="B121" s="144"/>
      <c r="C121" s="112"/>
      <c r="D121" s="119"/>
      <c r="E121" s="84"/>
      <c r="F121" s="124"/>
      <c r="G121" s="124"/>
      <c r="H121" s="124"/>
    </row>
    <row r="122" spans="2:190" ht="15" customHeight="1">
      <c r="B122" s="144"/>
      <c r="C122" s="112"/>
      <c r="D122" s="119"/>
      <c r="E122" s="84"/>
      <c r="F122" s="124"/>
      <c r="G122" s="124"/>
      <c r="H122" s="124"/>
    </row>
    <row r="123" spans="2:190">
      <c r="B123" s="144"/>
      <c r="C123" s="112"/>
      <c r="D123" s="119"/>
      <c r="E123" s="84"/>
      <c r="F123" s="124"/>
      <c r="G123" s="124"/>
      <c r="H123" s="124"/>
    </row>
    <row r="124" spans="2:190">
      <c r="B124" s="144"/>
      <c r="C124" s="118"/>
      <c r="D124" s="119"/>
      <c r="E124" s="84"/>
      <c r="F124" s="120"/>
      <c r="G124" s="120"/>
      <c r="H124" s="120"/>
    </row>
    <row r="125" spans="2:190">
      <c r="B125" s="144"/>
      <c r="C125" s="112"/>
      <c r="D125" s="119"/>
      <c r="F125" s="120"/>
      <c r="G125" s="120"/>
      <c r="H125" s="120"/>
    </row>
    <row r="126" spans="2:190">
      <c r="B126" s="144"/>
      <c r="C126" s="112"/>
      <c r="D126" s="119"/>
      <c r="E126" s="84"/>
      <c r="F126" s="124"/>
      <c r="G126" s="124"/>
      <c r="H126" s="124"/>
    </row>
    <row r="127" spans="2:190">
      <c r="B127" s="144"/>
      <c r="C127" s="112"/>
      <c r="D127" s="83"/>
      <c r="E127" s="84"/>
      <c r="F127" s="85"/>
      <c r="G127" s="85"/>
      <c r="H127" s="85"/>
    </row>
    <row r="128" spans="2:190">
      <c r="B128" s="144"/>
      <c r="C128" s="112"/>
      <c r="D128" s="83"/>
      <c r="E128" s="155"/>
      <c r="F128" s="85"/>
      <c r="G128" s="85"/>
      <c r="H128" s="85"/>
    </row>
    <row r="129" spans="2:19">
      <c r="B129" s="144"/>
      <c r="C129" s="112"/>
      <c r="D129" s="113"/>
      <c r="E129" s="84"/>
      <c r="F129" s="114"/>
      <c r="G129" s="114"/>
      <c r="H129" s="114"/>
    </row>
    <row r="130" spans="2:19">
      <c r="B130" s="144"/>
      <c r="C130" s="112"/>
      <c r="D130" s="121"/>
      <c r="E130" s="132"/>
      <c r="F130" s="122"/>
      <c r="G130" s="122"/>
      <c r="H130" s="122"/>
    </row>
    <row r="131" spans="2:19">
      <c r="B131" s="144"/>
      <c r="C131" s="112"/>
      <c r="D131" s="127"/>
      <c r="F131" s="156"/>
      <c r="G131" s="156"/>
      <c r="H131" s="156"/>
    </row>
    <row r="132" spans="2:19">
      <c r="B132" s="144"/>
      <c r="C132" s="118"/>
      <c r="D132" s="127"/>
      <c r="F132" s="129"/>
      <c r="G132" s="129"/>
      <c r="H132" s="129"/>
    </row>
    <row r="133" spans="2:19" s="86" customFormat="1">
      <c r="B133" s="144"/>
      <c r="C133" s="112"/>
      <c r="D133" s="127"/>
      <c r="E133" s="128"/>
      <c r="F133" s="156"/>
      <c r="G133" s="156"/>
      <c r="H133" s="156"/>
      <c r="I133" s="100"/>
      <c r="J133" s="100"/>
      <c r="K133" s="100"/>
      <c r="L133" s="100"/>
      <c r="M133" s="100"/>
      <c r="N133" s="100"/>
      <c r="O133" s="100"/>
      <c r="P133" s="100"/>
      <c r="Q133" s="100"/>
      <c r="R133" s="100"/>
      <c r="S133" s="100"/>
    </row>
    <row r="134" spans="2:19" s="86" customFormat="1">
      <c r="B134" s="144"/>
      <c r="C134" s="118"/>
      <c r="D134" s="127"/>
      <c r="E134" s="128"/>
      <c r="F134" s="156"/>
      <c r="G134" s="156"/>
      <c r="H134" s="156"/>
    </row>
    <row r="135" spans="2:19">
      <c r="B135" s="144"/>
      <c r="C135" s="118"/>
      <c r="D135" s="127"/>
      <c r="F135" s="129"/>
      <c r="G135" s="129"/>
      <c r="H135" s="129"/>
      <c r="I135" s="86"/>
      <c r="J135" s="86"/>
      <c r="K135" s="86"/>
      <c r="L135" s="86"/>
      <c r="M135" s="86"/>
      <c r="N135" s="86"/>
      <c r="O135" s="86"/>
      <c r="P135" s="86"/>
      <c r="Q135" s="86"/>
      <c r="R135" s="86"/>
      <c r="S135" s="86"/>
    </row>
    <row r="136" spans="2:19" s="138" customFormat="1" ht="15.75">
      <c r="B136" s="81"/>
      <c r="C136" s="112"/>
      <c r="D136" s="157"/>
      <c r="E136" s="157"/>
      <c r="F136" s="158"/>
      <c r="G136" s="158"/>
      <c r="H136" s="158"/>
      <c r="I136" s="100"/>
      <c r="J136" s="100"/>
      <c r="K136" s="100"/>
      <c r="L136" s="100"/>
      <c r="M136" s="100"/>
      <c r="N136" s="100"/>
      <c r="O136" s="100"/>
      <c r="P136" s="100"/>
      <c r="Q136" s="100"/>
      <c r="R136" s="100"/>
      <c r="S136" s="100"/>
    </row>
    <row r="137" spans="2:19" ht="15.75">
      <c r="B137" s="118"/>
      <c r="C137" s="82"/>
      <c r="D137" s="127"/>
      <c r="F137" s="129"/>
      <c r="G137" s="129"/>
      <c r="H137" s="129"/>
      <c r="I137" s="138"/>
      <c r="J137" s="138"/>
      <c r="K137" s="138"/>
      <c r="L137" s="138"/>
      <c r="M137" s="138"/>
      <c r="N137" s="138"/>
      <c r="O137" s="138"/>
      <c r="P137" s="138"/>
      <c r="Q137" s="138"/>
      <c r="R137" s="138"/>
      <c r="S137" s="138"/>
    </row>
    <row r="138" spans="2:19">
      <c r="B138" s="144"/>
      <c r="C138" s="118"/>
      <c r="D138" s="127"/>
      <c r="F138" s="129"/>
      <c r="G138" s="129"/>
      <c r="H138" s="129"/>
    </row>
    <row r="139" spans="2:19">
      <c r="B139" s="144"/>
      <c r="C139" s="118"/>
      <c r="D139" s="127"/>
      <c r="F139" s="129"/>
      <c r="G139" s="129"/>
      <c r="H139" s="129"/>
    </row>
    <row r="140" spans="2:19">
      <c r="B140" s="144"/>
      <c r="C140" s="118"/>
      <c r="D140" s="127"/>
      <c r="F140" s="129"/>
      <c r="G140" s="129"/>
      <c r="H140" s="129"/>
    </row>
    <row r="141" spans="2:19">
      <c r="B141" s="144"/>
      <c r="C141" s="118"/>
      <c r="D141" s="127"/>
      <c r="F141" s="129"/>
      <c r="G141" s="129"/>
      <c r="H141" s="129"/>
    </row>
    <row r="142" spans="2:19" s="139" customFormat="1" ht="15.75">
      <c r="B142" s="144"/>
      <c r="C142" s="118"/>
      <c r="D142" s="127"/>
      <c r="E142" s="128"/>
      <c r="F142" s="129"/>
      <c r="G142" s="129"/>
      <c r="H142" s="129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100"/>
    </row>
    <row r="143" spans="2:19" ht="15.75">
      <c r="B143" s="139"/>
      <c r="C143" s="139"/>
      <c r="D143" s="127"/>
      <c r="F143" s="129"/>
      <c r="G143" s="129"/>
      <c r="H143" s="129"/>
      <c r="I143" s="139"/>
      <c r="J143" s="139"/>
      <c r="K143" s="139"/>
      <c r="L143" s="139"/>
      <c r="M143" s="139"/>
      <c r="N143" s="139"/>
      <c r="O143" s="139"/>
      <c r="P143" s="139"/>
      <c r="Q143" s="139"/>
      <c r="R143" s="139"/>
      <c r="S143" s="139"/>
    </row>
    <row r="144" spans="2:19">
      <c r="B144" s="159"/>
      <c r="C144" s="118"/>
      <c r="D144" s="127"/>
      <c r="F144" s="129"/>
      <c r="G144" s="129"/>
      <c r="H144" s="129"/>
    </row>
    <row r="145" spans="2:19">
      <c r="B145" s="159"/>
      <c r="C145" s="118"/>
      <c r="D145" s="127"/>
      <c r="F145" s="129"/>
      <c r="G145" s="129"/>
      <c r="H145" s="129"/>
    </row>
    <row r="146" spans="2:19">
      <c r="B146" s="159"/>
      <c r="C146" s="159"/>
      <c r="D146" s="127"/>
      <c r="F146" s="129"/>
      <c r="G146" s="129"/>
      <c r="H146" s="129"/>
    </row>
    <row r="147" spans="2:19">
      <c r="B147" s="159"/>
      <c r="C147" s="118"/>
      <c r="D147" s="127"/>
      <c r="F147" s="129"/>
      <c r="G147" s="129"/>
      <c r="H147" s="129"/>
    </row>
    <row r="148" spans="2:19">
      <c r="B148" s="159"/>
      <c r="C148" s="118"/>
      <c r="D148" s="127"/>
      <c r="F148" s="129"/>
      <c r="G148" s="129"/>
      <c r="H148" s="129"/>
    </row>
    <row r="149" spans="2:19">
      <c r="B149" s="159"/>
      <c r="C149" s="159"/>
      <c r="D149" s="127"/>
      <c r="F149" s="129"/>
      <c r="G149" s="129"/>
      <c r="H149" s="129"/>
    </row>
    <row r="150" spans="2:19">
      <c r="B150" s="159"/>
      <c r="C150" s="118"/>
      <c r="D150" s="113"/>
      <c r="E150" s="84"/>
      <c r="F150" s="114"/>
      <c r="G150" s="114"/>
      <c r="H150" s="114"/>
    </row>
    <row r="151" spans="2:19">
      <c r="B151" s="159"/>
      <c r="C151" s="118"/>
      <c r="D151" s="157"/>
      <c r="E151" s="157"/>
      <c r="F151" s="157"/>
      <c r="G151" s="157"/>
      <c r="H151" s="157"/>
    </row>
    <row r="152" spans="2:19">
      <c r="B152" s="159"/>
      <c r="C152" s="159"/>
      <c r="D152" s="157"/>
      <c r="E152" s="157"/>
      <c r="F152" s="157"/>
      <c r="G152" s="157"/>
      <c r="H152" s="157"/>
    </row>
    <row r="153" spans="2:19">
      <c r="B153" s="159"/>
      <c r="C153" s="118"/>
      <c r="D153" s="127"/>
      <c r="F153" s="114"/>
      <c r="G153" s="114"/>
      <c r="H153" s="114"/>
    </row>
    <row r="154" spans="2:19">
      <c r="B154" s="159"/>
      <c r="C154" s="118"/>
      <c r="D154" s="127"/>
      <c r="F154" s="114"/>
      <c r="G154" s="114"/>
      <c r="H154" s="114"/>
    </row>
    <row r="155" spans="2:19">
      <c r="B155" s="159"/>
      <c r="C155" s="118"/>
      <c r="D155" s="127"/>
      <c r="F155" s="114"/>
      <c r="G155" s="114"/>
      <c r="H155" s="114"/>
    </row>
    <row r="156" spans="2:19">
      <c r="B156" s="159"/>
      <c r="C156" s="159"/>
      <c r="D156" s="127"/>
      <c r="F156" s="114"/>
      <c r="G156" s="114"/>
      <c r="H156" s="114"/>
    </row>
    <row r="157" spans="2:19" s="139" customFormat="1" ht="15.75">
      <c r="B157" s="81"/>
      <c r="C157" s="112"/>
      <c r="D157" s="127"/>
      <c r="E157" s="128"/>
      <c r="F157" s="114"/>
      <c r="G157" s="114"/>
      <c r="H157" s="114"/>
      <c r="I157" s="100"/>
      <c r="J157" s="100"/>
      <c r="K157" s="100"/>
      <c r="L157" s="100"/>
      <c r="M157" s="100"/>
      <c r="N157" s="100"/>
      <c r="O157" s="100"/>
      <c r="P157" s="100"/>
      <c r="Q157" s="100"/>
      <c r="R157" s="100"/>
      <c r="S157" s="100"/>
    </row>
    <row r="158" spans="2:19" s="160" customFormat="1" ht="15.75">
      <c r="B158" s="139"/>
      <c r="C158" s="139"/>
      <c r="D158" s="127"/>
      <c r="E158" s="128"/>
      <c r="F158" s="114"/>
      <c r="G158" s="114"/>
      <c r="H158" s="114"/>
      <c r="I158" s="139"/>
      <c r="J158" s="139"/>
      <c r="K158" s="139"/>
      <c r="L158" s="139"/>
      <c r="M158" s="139"/>
      <c r="N158" s="139"/>
      <c r="O158" s="139"/>
      <c r="P158" s="139"/>
      <c r="Q158" s="139"/>
      <c r="R158" s="139"/>
      <c r="S158" s="139"/>
    </row>
    <row r="159" spans="2:19">
      <c r="B159" s="161"/>
      <c r="C159" s="160"/>
      <c r="D159" s="127"/>
      <c r="F159" s="114"/>
      <c r="G159" s="114"/>
      <c r="H159" s="114"/>
      <c r="I159" s="160"/>
      <c r="J159" s="160"/>
      <c r="K159" s="160"/>
      <c r="L159" s="160"/>
      <c r="M159" s="160"/>
      <c r="N159" s="160"/>
      <c r="O159" s="160"/>
      <c r="P159" s="160"/>
      <c r="Q159" s="160"/>
      <c r="R159" s="160"/>
      <c r="S159" s="160"/>
    </row>
    <row r="160" spans="2:19">
      <c r="B160" s="144"/>
      <c r="C160" s="118"/>
      <c r="D160" s="127"/>
      <c r="F160" s="114"/>
      <c r="G160" s="114"/>
      <c r="H160" s="114"/>
    </row>
    <row r="161" spans="2:19">
      <c r="B161" s="144"/>
      <c r="C161" s="118"/>
      <c r="D161" s="157"/>
      <c r="E161" s="157"/>
      <c r="F161" s="114"/>
      <c r="G161" s="114"/>
      <c r="H161" s="114"/>
    </row>
    <row r="162" spans="2:19">
      <c r="B162" s="144"/>
      <c r="C162" s="118"/>
      <c r="D162" s="127"/>
      <c r="F162" s="114"/>
      <c r="G162" s="114"/>
      <c r="H162" s="114"/>
    </row>
    <row r="163" spans="2:19">
      <c r="B163" s="144"/>
      <c r="C163" s="118"/>
      <c r="D163" s="127"/>
      <c r="F163" s="114"/>
      <c r="G163" s="114"/>
      <c r="H163" s="114"/>
    </row>
    <row r="164" spans="2:19">
      <c r="B164" s="144"/>
      <c r="C164" s="118"/>
      <c r="D164" s="127"/>
      <c r="F164" s="114"/>
      <c r="G164" s="114"/>
      <c r="H164" s="114"/>
    </row>
    <row r="165" spans="2:19">
      <c r="B165" s="144"/>
      <c r="C165" s="118"/>
      <c r="D165" s="127"/>
      <c r="F165" s="114"/>
      <c r="G165" s="114"/>
      <c r="H165" s="114"/>
    </row>
    <row r="166" spans="2:19">
      <c r="B166" s="144"/>
      <c r="C166" s="118"/>
      <c r="D166" s="127"/>
      <c r="F166" s="114"/>
      <c r="G166" s="114"/>
      <c r="H166" s="114"/>
    </row>
    <row r="167" spans="2:19" s="160" customFormat="1">
      <c r="B167" s="144"/>
      <c r="C167" s="118"/>
      <c r="D167" s="127"/>
      <c r="E167" s="128"/>
      <c r="F167" s="114"/>
      <c r="G167" s="114"/>
      <c r="H167" s="114"/>
      <c r="I167" s="100"/>
      <c r="J167" s="100"/>
      <c r="K167" s="100"/>
      <c r="L167" s="100"/>
      <c r="M167" s="100"/>
      <c r="N167" s="100"/>
      <c r="O167" s="100"/>
      <c r="P167" s="100"/>
      <c r="Q167" s="100"/>
      <c r="R167" s="100"/>
      <c r="S167" s="100"/>
    </row>
    <row r="168" spans="2:19">
      <c r="B168" s="161"/>
      <c r="C168" s="160"/>
      <c r="D168" s="127"/>
      <c r="F168" s="114"/>
      <c r="G168" s="114"/>
      <c r="H168" s="114"/>
      <c r="I168" s="160"/>
      <c r="J168" s="160"/>
      <c r="K168" s="160"/>
      <c r="L168" s="160"/>
      <c r="M168" s="160"/>
      <c r="N168" s="160"/>
      <c r="O168" s="160"/>
      <c r="P168" s="160"/>
      <c r="Q168" s="160"/>
      <c r="R168" s="160"/>
      <c r="S168" s="160"/>
    </row>
    <row r="169" spans="2:19">
      <c r="B169" s="144"/>
      <c r="C169" s="118"/>
      <c r="D169" s="127"/>
      <c r="F169" s="114"/>
      <c r="G169" s="114"/>
      <c r="H169" s="114"/>
    </row>
    <row r="170" spans="2:19">
      <c r="B170" s="144"/>
      <c r="C170" s="118"/>
      <c r="D170" s="127"/>
      <c r="F170" s="114"/>
      <c r="G170" s="114"/>
      <c r="H170" s="114"/>
    </row>
    <row r="171" spans="2:19">
      <c r="B171" s="144"/>
      <c r="C171" s="118"/>
      <c r="D171" s="157"/>
      <c r="E171" s="157"/>
      <c r="F171" s="114"/>
      <c r="G171" s="114"/>
      <c r="H171" s="114"/>
    </row>
    <row r="172" spans="2:19">
      <c r="B172" s="144"/>
      <c r="C172" s="118"/>
      <c r="D172" s="127"/>
      <c r="F172" s="114"/>
      <c r="G172" s="114"/>
      <c r="H172" s="114"/>
    </row>
    <row r="173" spans="2:19" s="86" customFormat="1">
      <c r="B173" s="144"/>
      <c r="C173" s="118"/>
      <c r="D173" s="127"/>
      <c r="E173" s="128"/>
      <c r="F173" s="114"/>
      <c r="G173" s="114"/>
      <c r="H173" s="114"/>
      <c r="I173" s="100"/>
      <c r="J173" s="100"/>
      <c r="K173" s="100"/>
      <c r="L173" s="100"/>
      <c r="M173" s="100"/>
      <c r="N173" s="100"/>
      <c r="O173" s="100"/>
      <c r="P173" s="100"/>
      <c r="Q173" s="100"/>
      <c r="R173" s="100"/>
      <c r="S173" s="100"/>
    </row>
    <row r="174" spans="2:19">
      <c r="B174" s="144"/>
      <c r="C174" s="118"/>
      <c r="D174" s="127"/>
      <c r="F174" s="114"/>
      <c r="G174" s="114"/>
      <c r="H174" s="114"/>
      <c r="I174" s="86"/>
      <c r="J174" s="86"/>
      <c r="K174" s="86"/>
      <c r="L174" s="86"/>
      <c r="M174" s="86"/>
      <c r="N174" s="86"/>
      <c r="O174" s="86"/>
      <c r="P174" s="86"/>
      <c r="Q174" s="86"/>
      <c r="R174" s="86"/>
      <c r="S174" s="86"/>
    </row>
    <row r="175" spans="2:19">
      <c r="B175" s="144"/>
      <c r="C175" s="118"/>
      <c r="D175" s="127"/>
      <c r="F175" s="114"/>
      <c r="G175" s="114"/>
      <c r="H175" s="114"/>
    </row>
    <row r="176" spans="2:19">
      <c r="B176" s="144"/>
      <c r="C176" s="118"/>
      <c r="D176" s="157"/>
      <c r="E176" s="157"/>
      <c r="F176" s="114"/>
      <c r="G176" s="114"/>
      <c r="H176" s="114"/>
    </row>
    <row r="177" spans="2:19" s="160" customFormat="1">
      <c r="B177" s="144"/>
      <c r="C177" s="118"/>
      <c r="D177" s="127"/>
      <c r="E177" s="128"/>
      <c r="F177" s="114"/>
      <c r="G177" s="114"/>
      <c r="H177" s="114"/>
      <c r="I177" s="100"/>
      <c r="J177" s="100"/>
      <c r="K177" s="100"/>
      <c r="L177" s="100"/>
      <c r="M177" s="100"/>
      <c r="N177" s="100"/>
      <c r="O177" s="100"/>
      <c r="P177" s="100"/>
      <c r="Q177" s="100"/>
      <c r="R177" s="100"/>
      <c r="S177" s="100"/>
    </row>
    <row r="178" spans="2:19">
      <c r="B178" s="161"/>
      <c r="C178" s="160"/>
      <c r="D178" s="127"/>
      <c r="F178" s="114"/>
      <c r="G178" s="114"/>
      <c r="H178" s="114"/>
      <c r="I178" s="160"/>
      <c r="J178" s="160"/>
      <c r="K178" s="160"/>
      <c r="L178" s="160"/>
      <c r="M178" s="160"/>
      <c r="N178" s="160"/>
      <c r="O178" s="160"/>
      <c r="P178" s="160"/>
      <c r="Q178" s="160"/>
      <c r="R178" s="160"/>
      <c r="S178" s="160"/>
    </row>
    <row r="179" spans="2:19">
      <c r="B179" s="144"/>
      <c r="C179" s="118"/>
      <c r="D179" s="127"/>
      <c r="F179" s="114"/>
      <c r="G179" s="114"/>
      <c r="H179" s="114"/>
    </row>
    <row r="180" spans="2:19">
      <c r="B180" s="144"/>
      <c r="C180" s="118"/>
      <c r="D180" s="127"/>
      <c r="F180" s="114"/>
      <c r="G180" s="114"/>
      <c r="H180" s="114"/>
    </row>
    <row r="181" spans="2:19">
      <c r="B181" s="144"/>
      <c r="C181" s="118"/>
      <c r="D181" s="157"/>
      <c r="E181" s="157"/>
      <c r="F181" s="114"/>
      <c r="G181" s="114"/>
      <c r="H181" s="114"/>
    </row>
    <row r="182" spans="2:19" s="160" customFormat="1">
      <c r="B182" s="144"/>
      <c r="C182" s="118"/>
      <c r="D182" s="127"/>
      <c r="E182" s="128"/>
      <c r="F182" s="114"/>
      <c r="G182" s="114"/>
      <c r="H182" s="114"/>
      <c r="I182" s="100"/>
      <c r="J182" s="100"/>
      <c r="K182" s="100"/>
      <c r="L182" s="100"/>
      <c r="M182" s="100"/>
      <c r="N182" s="100"/>
      <c r="O182" s="100"/>
      <c r="P182" s="100"/>
      <c r="Q182" s="100"/>
      <c r="R182" s="100"/>
      <c r="S182" s="100"/>
    </row>
    <row r="183" spans="2:19">
      <c r="B183" s="161"/>
      <c r="C183" s="160"/>
      <c r="D183" s="127"/>
      <c r="F183" s="114"/>
      <c r="G183" s="114"/>
      <c r="H183" s="114"/>
      <c r="I183" s="160"/>
      <c r="J183" s="160"/>
      <c r="K183" s="160"/>
      <c r="L183" s="160"/>
      <c r="M183" s="160"/>
      <c r="N183" s="160"/>
      <c r="O183" s="160"/>
      <c r="P183" s="160"/>
      <c r="Q183" s="160"/>
      <c r="R183" s="160"/>
      <c r="S183" s="160"/>
    </row>
    <row r="184" spans="2:19">
      <c r="B184" s="144"/>
      <c r="C184" s="118"/>
      <c r="D184" s="127"/>
      <c r="F184" s="114"/>
      <c r="G184" s="114"/>
      <c r="H184" s="114"/>
    </row>
    <row r="185" spans="2:19">
      <c r="B185" s="144"/>
      <c r="C185" s="118"/>
      <c r="D185" s="127"/>
      <c r="F185" s="114"/>
      <c r="G185" s="114"/>
      <c r="H185" s="114"/>
    </row>
    <row r="186" spans="2:19">
      <c r="B186" s="144"/>
      <c r="C186" s="118"/>
      <c r="D186" s="127"/>
      <c r="F186" s="114"/>
      <c r="G186" s="114"/>
      <c r="H186" s="114"/>
    </row>
    <row r="187" spans="2:19" s="160" customFormat="1">
      <c r="B187" s="144"/>
      <c r="C187" s="118"/>
      <c r="D187" s="127"/>
      <c r="E187" s="128"/>
      <c r="F187" s="114"/>
      <c r="G187" s="114"/>
      <c r="H187" s="114"/>
      <c r="I187" s="100"/>
      <c r="J187" s="100"/>
      <c r="K187" s="100"/>
      <c r="L187" s="100"/>
      <c r="M187" s="100"/>
      <c r="N187" s="100"/>
      <c r="O187" s="100"/>
      <c r="P187" s="100"/>
      <c r="Q187" s="100"/>
      <c r="R187" s="100"/>
      <c r="S187" s="100"/>
    </row>
    <row r="188" spans="2:19">
      <c r="B188" s="161"/>
      <c r="C188" s="160"/>
      <c r="D188" s="127"/>
      <c r="F188" s="114"/>
      <c r="G188" s="114"/>
      <c r="H188" s="114"/>
      <c r="I188" s="160"/>
      <c r="J188" s="160"/>
      <c r="K188" s="160"/>
      <c r="L188" s="160"/>
      <c r="M188" s="160"/>
      <c r="N188" s="160"/>
      <c r="O188" s="160"/>
      <c r="P188" s="160"/>
      <c r="Q188" s="160"/>
      <c r="R188" s="160"/>
      <c r="S188" s="160"/>
    </row>
    <row r="189" spans="2:19">
      <c r="B189" s="144"/>
      <c r="C189" s="118"/>
      <c r="D189" s="127"/>
      <c r="F189" s="114"/>
      <c r="G189" s="114"/>
      <c r="H189" s="114"/>
    </row>
    <row r="190" spans="2:19">
      <c r="B190" s="144"/>
      <c r="C190" s="118"/>
      <c r="D190" s="157"/>
      <c r="E190" s="157"/>
      <c r="F190" s="114"/>
      <c r="G190" s="114"/>
      <c r="H190" s="114"/>
    </row>
    <row r="191" spans="2:19">
      <c r="B191" s="144"/>
      <c r="C191" s="118"/>
      <c r="D191" s="127"/>
      <c r="F191" s="114"/>
      <c r="G191" s="114"/>
      <c r="H191" s="114"/>
    </row>
    <row r="192" spans="2:19">
      <c r="B192" s="144"/>
      <c r="C192" s="118"/>
      <c r="D192" s="127"/>
      <c r="F192" s="114"/>
      <c r="G192" s="114"/>
      <c r="H192" s="114"/>
    </row>
    <row r="193" spans="2:19">
      <c r="B193" s="144"/>
      <c r="C193" s="118"/>
      <c r="D193" s="127"/>
      <c r="F193" s="114"/>
      <c r="G193" s="114"/>
      <c r="H193" s="114"/>
    </row>
    <row r="194" spans="2:19">
      <c r="B194" s="144"/>
      <c r="C194" s="118"/>
      <c r="D194" s="127"/>
      <c r="F194" s="114"/>
      <c r="G194" s="114"/>
      <c r="H194" s="114"/>
    </row>
    <row r="195" spans="2:19">
      <c r="B195" s="144" t="s">
        <v>204</v>
      </c>
      <c r="C195" s="118"/>
      <c r="D195" s="157"/>
      <c r="E195" s="157"/>
      <c r="F195" s="114"/>
      <c r="G195" s="114"/>
      <c r="H195" s="114"/>
    </row>
    <row r="196" spans="2:19" s="160" customFormat="1">
      <c r="B196" s="144"/>
      <c r="C196" s="118"/>
      <c r="D196" s="127"/>
      <c r="E196" s="128"/>
      <c r="F196" s="114"/>
      <c r="G196" s="114"/>
      <c r="H196" s="114"/>
      <c r="I196" s="100"/>
      <c r="J196" s="100"/>
      <c r="K196" s="100"/>
      <c r="L196" s="100"/>
      <c r="M196" s="100"/>
      <c r="N196" s="100"/>
      <c r="O196" s="100"/>
      <c r="P196" s="100"/>
      <c r="Q196" s="100"/>
      <c r="R196" s="100"/>
      <c r="S196" s="100"/>
    </row>
    <row r="197" spans="2:19">
      <c r="B197" s="161"/>
      <c r="C197" s="160"/>
      <c r="D197" s="127"/>
      <c r="F197" s="114"/>
      <c r="G197" s="114"/>
      <c r="H197" s="114"/>
      <c r="I197" s="160"/>
      <c r="J197" s="160"/>
      <c r="K197" s="160"/>
      <c r="L197" s="160"/>
      <c r="M197" s="160"/>
      <c r="N197" s="160"/>
      <c r="O197" s="160"/>
      <c r="P197" s="160"/>
      <c r="Q197" s="160"/>
      <c r="R197" s="160"/>
      <c r="S197" s="160"/>
    </row>
    <row r="198" spans="2:19">
      <c r="B198" s="144"/>
      <c r="C198" s="118"/>
      <c r="D198" s="127"/>
      <c r="F198" s="114"/>
      <c r="G198" s="114"/>
      <c r="H198" s="114"/>
    </row>
    <row r="199" spans="2:19">
      <c r="B199" s="144"/>
      <c r="C199" s="118"/>
      <c r="D199" s="127"/>
      <c r="F199" s="114"/>
      <c r="G199" s="114"/>
      <c r="H199" s="114"/>
    </row>
    <row r="200" spans="2:19">
      <c r="B200" s="144"/>
      <c r="C200" s="118"/>
      <c r="D200" s="157"/>
      <c r="E200" s="157"/>
      <c r="F200" s="114"/>
      <c r="G200" s="114"/>
      <c r="H200" s="114"/>
    </row>
    <row r="201" spans="2:19" s="160" customFormat="1">
      <c r="B201" s="144"/>
      <c r="C201" s="118"/>
      <c r="D201" s="127"/>
      <c r="E201" s="128"/>
      <c r="F201" s="114"/>
      <c r="G201" s="114"/>
      <c r="H201" s="114"/>
      <c r="I201" s="100"/>
      <c r="J201" s="100"/>
      <c r="K201" s="100"/>
      <c r="L201" s="100"/>
      <c r="M201" s="100"/>
      <c r="N201" s="100"/>
      <c r="O201" s="100"/>
      <c r="P201" s="100"/>
      <c r="Q201" s="100"/>
      <c r="R201" s="100"/>
      <c r="S201" s="100"/>
    </row>
    <row r="202" spans="2:19">
      <c r="B202" s="161"/>
      <c r="C202" s="160"/>
      <c r="D202" s="127"/>
      <c r="F202" s="114"/>
      <c r="G202" s="114"/>
      <c r="H202" s="114"/>
      <c r="I202" s="160"/>
      <c r="J202" s="160"/>
      <c r="K202" s="160"/>
      <c r="L202" s="160"/>
      <c r="M202" s="160"/>
      <c r="N202" s="160"/>
      <c r="O202" s="160"/>
      <c r="P202" s="160"/>
      <c r="Q202" s="160"/>
      <c r="R202" s="160"/>
      <c r="S202" s="160"/>
    </row>
    <row r="203" spans="2:19">
      <c r="B203" s="144"/>
      <c r="C203" s="118"/>
      <c r="D203" s="127"/>
      <c r="F203" s="114"/>
      <c r="G203" s="114"/>
      <c r="H203" s="114"/>
    </row>
    <row r="204" spans="2:19">
      <c r="B204" s="144"/>
      <c r="C204" s="118"/>
      <c r="D204" s="127"/>
      <c r="F204" s="114"/>
      <c r="G204" s="114"/>
      <c r="H204" s="114"/>
    </row>
    <row r="205" spans="2:19">
      <c r="B205" s="144"/>
      <c r="C205" s="118"/>
      <c r="D205" s="157"/>
      <c r="E205" s="157"/>
      <c r="F205" s="114"/>
      <c r="G205" s="114"/>
      <c r="H205" s="114"/>
    </row>
    <row r="206" spans="2:19" s="160" customFormat="1">
      <c r="B206" s="144"/>
      <c r="C206" s="118"/>
      <c r="D206" s="127"/>
      <c r="E206" s="128"/>
      <c r="F206" s="114"/>
      <c r="G206" s="114"/>
      <c r="H206" s="114"/>
      <c r="I206" s="100"/>
      <c r="J206" s="100"/>
      <c r="K206" s="100"/>
      <c r="L206" s="100"/>
      <c r="M206" s="100"/>
      <c r="N206" s="100"/>
      <c r="O206" s="100"/>
      <c r="P206" s="100"/>
      <c r="Q206" s="100"/>
      <c r="R206" s="100"/>
      <c r="S206" s="100"/>
    </row>
    <row r="207" spans="2:19">
      <c r="B207" s="161"/>
      <c r="C207" s="160"/>
      <c r="D207" s="127"/>
      <c r="F207" s="114"/>
      <c r="G207" s="114"/>
      <c r="H207" s="114"/>
      <c r="I207" s="160"/>
      <c r="J207" s="160"/>
      <c r="K207" s="160"/>
      <c r="L207" s="160"/>
      <c r="M207" s="160"/>
      <c r="N207" s="160"/>
      <c r="O207" s="160"/>
      <c r="P207" s="160"/>
      <c r="Q207" s="160"/>
      <c r="R207" s="160"/>
      <c r="S207" s="160"/>
    </row>
    <row r="208" spans="2:19">
      <c r="B208" s="144"/>
      <c r="C208" s="118"/>
      <c r="D208" s="127"/>
      <c r="F208" s="114"/>
      <c r="G208" s="114"/>
      <c r="H208" s="114"/>
    </row>
    <row r="209" spans="2:19">
      <c r="B209" s="144"/>
      <c r="C209" s="118"/>
      <c r="D209" s="127"/>
      <c r="F209" s="114"/>
      <c r="G209" s="114"/>
      <c r="H209" s="114"/>
    </row>
    <row r="210" spans="2:19">
      <c r="B210" s="144"/>
      <c r="C210" s="118"/>
      <c r="D210" s="127"/>
      <c r="F210" s="114"/>
      <c r="G210" s="114"/>
      <c r="H210" s="114"/>
    </row>
    <row r="211" spans="2:19" s="160" customFormat="1">
      <c r="B211" s="144"/>
      <c r="C211" s="118"/>
      <c r="D211" s="127"/>
      <c r="E211" s="128"/>
      <c r="F211" s="114"/>
      <c r="G211" s="114"/>
      <c r="H211" s="114"/>
      <c r="I211" s="100"/>
      <c r="J211" s="100"/>
      <c r="K211" s="100"/>
      <c r="L211" s="100"/>
      <c r="M211" s="100"/>
      <c r="N211" s="100"/>
      <c r="O211" s="100"/>
      <c r="P211" s="100"/>
      <c r="Q211" s="100"/>
      <c r="R211" s="100"/>
      <c r="S211" s="100"/>
    </row>
    <row r="212" spans="2:19">
      <c r="B212" s="161"/>
      <c r="C212" s="160"/>
      <c r="D212" s="127"/>
      <c r="F212" s="114"/>
      <c r="G212" s="114"/>
      <c r="H212" s="114"/>
      <c r="I212" s="160"/>
      <c r="J212" s="160"/>
      <c r="K212" s="160"/>
      <c r="L212" s="160"/>
      <c r="M212" s="160"/>
      <c r="N212" s="160"/>
      <c r="O212" s="160"/>
      <c r="P212" s="160"/>
      <c r="Q212" s="160"/>
      <c r="R212" s="160"/>
      <c r="S212" s="160"/>
    </row>
    <row r="213" spans="2:19">
      <c r="B213" s="144"/>
      <c r="C213" s="118"/>
      <c r="D213" s="127"/>
      <c r="F213" s="114"/>
      <c r="G213" s="114"/>
      <c r="H213" s="114"/>
    </row>
    <row r="214" spans="2:19">
      <c r="B214" s="144"/>
      <c r="C214" s="118"/>
      <c r="D214" s="157"/>
      <c r="E214" s="157"/>
      <c r="F214" s="114"/>
      <c r="G214" s="114"/>
      <c r="H214" s="114"/>
    </row>
    <row r="215" spans="2:19">
      <c r="B215" s="144"/>
      <c r="C215" s="118"/>
      <c r="D215" s="127"/>
      <c r="F215" s="114"/>
      <c r="G215" s="114"/>
      <c r="H215" s="114"/>
    </row>
    <row r="216" spans="2:19">
      <c r="B216" s="144"/>
      <c r="C216" s="118"/>
      <c r="D216" s="127"/>
      <c r="F216" s="114"/>
      <c r="G216" s="114"/>
      <c r="H216" s="114"/>
    </row>
    <row r="217" spans="2:19">
      <c r="B217" s="144"/>
      <c r="C217" s="118"/>
      <c r="D217" s="127"/>
      <c r="F217" s="114"/>
      <c r="G217" s="114"/>
      <c r="H217" s="114"/>
    </row>
    <row r="218" spans="2:19">
      <c r="B218" s="144"/>
      <c r="C218" s="118"/>
      <c r="D218" s="127"/>
      <c r="F218" s="114"/>
      <c r="G218" s="114"/>
      <c r="H218" s="114"/>
    </row>
    <row r="219" spans="2:19">
      <c r="B219" s="144"/>
      <c r="C219" s="118"/>
      <c r="D219" s="127"/>
      <c r="F219" s="114"/>
      <c r="G219" s="114"/>
      <c r="H219" s="114"/>
    </row>
    <row r="220" spans="2:19" s="160" customFormat="1">
      <c r="B220" s="144"/>
      <c r="C220" s="118"/>
      <c r="D220" s="127"/>
      <c r="E220" s="128"/>
      <c r="F220" s="114"/>
      <c r="G220" s="114"/>
      <c r="H220" s="114"/>
      <c r="I220" s="100"/>
      <c r="J220" s="100"/>
      <c r="K220" s="100"/>
      <c r="L220" s="100"/>
      <c r="M220" s="100"/>
      <c r="N220" s="100"/>
      <c r="O220" s="100"/>
      <c r="P220" s="100"/>
      <c r="Q220" s="100"/>
      <c r="R220" s="100"/>
      <c r="S220" s="100"/>
    </row>
    <row r="221" spans="2:19">
      <c r="B221" s="161"/>
      <c r="C221" s="160"/>
      <c r="D221" s="127"/>
      <c r="F221" s="114"/>
      <c r="G221" s="114"/>
      <c r="H221" s="114"/>
      <c r="I221" s="160"/>
      <c r="J221" s="160"/>
      <c r="K221" s="160"/>
      <c r="L221" s="160"/>
      <c r="M221" s="160"/>
      <c r="N221" s="160"/>
      <c r="O221" s="160"/>
      <c r="P221" s="160"/>
      <c r="Q221" s="160"/>
      <c r="R221" s="160"/>
      <c r="S221" s="160"/>
    </row>
    <row r="222" spans="2:19">
      <c r="B222" s="144"/>
      <c r="C222" s="118"/>
      <c r="D222" s="127"/>
      <c r="F222" s="114"/>
      <c r="G222" s="114"/>
      <c r="H222" s="114"/>
    </row>
    <row r="223" spans="2:19">
      <c r="B223" s="144"/>
      <c r="C223" s="118"/>
      <c r="D223" s="157"/>
      <c r="E223" s="157"/>
      <c r="F223" s="114"/>
      <c r="G223" s="114"/>
      <c r="H223" s="114"/>
    </row>
    <row r="224" spans="2:19">
      <c r="B224" s="144"/>
      <c r="C224" s="118"/>
      <c r="D224" s="127"/>
      <c r="F224" s="114"/>
      <c r="G224" s="114"/>
      <c r="H224" s="114"/>
    </row>
    <row r="225" spans="2:19">
      <c r="B225" s="144"/>
      <c r="C225" s="118"/>
      <c r="D225" s="127"/>
      <c r="F225" s="114"/>
      <c r="G225" s="114"/>
      <c r="H225" s="114"/>
    </row>
    <row r="226" spans="2:19">
      <c r="B226" s="144"/>
      <c r="C226" s="118"/>
      <c r="D226" s="127"/>
      <c r="F226" s="114"/>
      <c r="G226" s="114"/>
      <c r="H226" s="114"/>
    </row>
    <row r="227" spans="2:19">
      <c r="B227" s="144"/>
      <c r="C227" s="118"/>
      <c r="D227" s="127"/>
      <c r="F227" s="114"/>
      <c r="G227" s="114"/>
      <c r="H227" s="114"/>
    </row>
    <row r="228" spans="2:19">
      <c r="B228" s="144"/>
      <c r="C228" s="118"/>
      <c r="D228" s="83"/>
      <c r="F228" s="114"/>
      <c r="G228" s="114"/>
      <c r="H228" s="114"/>
    </row>
    <row r="229" spans="2:19" s="160" customFormat="1">
      <c r="B229" s="144"/>
      <c r="C229" s="118"/>
      <c r="D229" s="127"/>
      <c r="E229" s="128"/>
      <c r="F229" s="114"/>
      <c r="G229" s="114"/>
      <c r="H229" s="114"/>
      <c r="I229" s="100"/>
      <c r="J229" s="100"/>
      <c r="K229" s="100"/>
      <c r="L229" s="100"/>
      <c r="M229" s="100"/>
      <c r="N229" s="100"/>
      <c r="O229" s="100"/>
      <c r="P229" s="100"/>
      <c r="Q229" s="100"/>
      <c r="R229" s="100"/>
      <c r="S229" s="100"/>
    </row>
    <row r="230" spans="2:19">
      <c r="B230" s="161"/>
      <c r="C230" s="160"/>
      <c r="D230" s="127"/>
      <c r="F230" s="114"/>
      <c r="G230" s="114"/>
      <c r="H230" s="114"/>
      <c r="I230" s="160"/>
      <c r="J230" s="160"/>
      <c r="K230" s="160"/>
      <c r="L230" s="160"/>
      <c r="M230" s="160"/>
      <c r="N230" s="160"/>
      <c r="O230" s="160"/>
      <c r="P230" s="160"/>
      <c r="Q230" s="160"/>
      <c r="R230" s="160"/>
      <c r="S230" s="160"/>
    </row>
    <row r="231" spans="2:19">
      <c r="B231" s="144"/>
      <c r="C231" s="118"/>
      <c r="D231" s="127"/>
      <c r="F231" s="114"/>
      <c r="G231" s="114"/>
      <c r="H231" s="114"/>
    </row>
    <row r="232" spans="2:19">
      <c r="B232" s="144"/>
      <c r="C232" s="118"/>
      <c r="D232" s="127"/>
      <c r="F232" s="114"/>
      <c r="G232" s="114"/>
      <c r="H232" s="114"/>
    </row>
    <row r="233" spans="2:19">
      <c r="B233" s="144"/>
      <c r="C233" s="118"/>
      <c r="D233" s="127"/>
      <c r="F233" s="114"/>
      <c r="G233" s="114"/>
      <c r="H233" s="114"/>
    </row>
    <row r="234" spans="2:19">
      <c r="B234" s="144"/>
      <c r="C234" s="118"/>
      <c r="D234" s="127"/>
      <c r="F234" s="114"/>
      <c r="G234" s="114"/>
      <c r="H234" s="114"/>
    </row>
    <row r="235" spans="2:19">
      <c r="B235" s="144"/>
      <c r="C235" s="118"/>
      <c r="D235" s="127"/>
      <c r="F235" s="114"/>
      <c r="G235" s="114"/>
      <c r="H235" s="114"/>
    </row>
    <row r="236" spans="2:19">
      <c r="B236" s="144"/>
      <c r="C236" s="118"/>
      <c r="D236" s="83"/>
      <c r="E236" s="155"/>
      <c r="F236" s="162"/>
      <c r="G236" s="162"/>
      <c r="H236" s="162"/>
    </row>
    <row r="237" spans="2:19" s="160" customFormat="1">
      <c r="B237" s="144"/>
      <c r="C237" s="118"/>
      <c r="D237" s="157"/>
      <c r="E237" s="157"/>
      <c r="F237" s="114"/>
      <c r="G237" s="114"/>
      <c r="H237" s="114"/>
      <c r="I237" s="100"/>
      <c r="J237" s="100"/>
      <c r="K237" s="100"/>
      <c r="L237" s="100"/>
      <c r="M237" s="100"/>
      <c r="N237" s="100"/>
      <c r="O237" s="100"/>
      <c r="P237" s="100"/>
      <c r="Q237" s="100"/>
      <c r="R237" s="100"/>
      <c r="S237" s="100"/>
    </row>
    <row r="238" spans="2:19">
      <c r="B238" s="161"/>
      <c r="C238" s="118"/>
      <c r="D238" s="127"/>
      <c r="F238" s="114"/>
      <c r="G238" s="114"/>
      <c r="H238" s="114"/>
      <c r="I238" s="160"/>
      <c r="J238" s="160"/>
      <c r="K238" s="160"/>
      <c r="L238" s="160"/>
      <c r="M238" s="160"/>
      <c r="N238" s="160"/>
      <c r="O238" s="160"/>
      <c r="P238" s="160"/>
      <c r="Q238" s="160"/>
      <c r="R238" s="160"/>
      <c r="S238" s="160"/>
    </row>
    <row r="239" spans="2:19">
      <c r="B239" s="144"/>
      <c r="C239" s="118"/>
      <c r="D239" s="127"/>
      <c r="F239" s="114"/>
      <c r="G239" s="114"/>
      <c r="H239" s="114"/>
    </row>
    <row r="240" spans="2:19">
      <c r="B240" s="144"/>
      <c r="C240" s="118"/>
      <c r="D240" s="127"/>
      <c r="F240" s="114"/>
      <c r="G240" s="114"/>
      <c r="H240" s="114"/>
    </row>
    <row r="241" spans="2:190" s="160" customFormat="1">
      <c r="B241" s="144"/>
      <c r="C241" s="118"/>
      <c r="D241" s="157"/>
      <c r="E241" s="157"/>
      <c r="F241" s="114"/>
      <c r="G241" s="114"/>
      <c r="H241" s="114"/>
      <c r="I241" s="100"/>
      <c r="J241" s="100"/>
      <c r="K241" s="100"/>
      <c r="L241" s="100"/>
      <c r="M241" s="100"/>
      <c r="N241" s="100"/>
      <c r="O241" s="100"/>
      <c r="P241" s="100"/>
      <c r="Q241" s="100"/>
      <c r="R241" s="100"/>
      <c r="S241" s="100"/>
    </row>
    <row r="242" spans="2:190" s="86" customFormat="1">
      <c r="B242" s="161"/>
      <c r="C242" s="112"/>
      <c r="D242" s="127"/>
      <c r="E242" s="128"/>
      <c r="F242" s="114"/>
      <c r="G242" s="114"/>
      <c r="H242" s="114"/>
      <c r="I242" s="160"/>
      <c r="J242" s="160"/>
      <c r="K242" s="160"/>
      <c r="L242" s="160"/>
      <c r="M242" s="160"/>
      <c r="N242" s="160"/>
      <c r="O242" s="160"/>
      <c r="P242" s="160"/>
      <c r="Q242" s="160"/>
      <c r="R242" s="160"/>
      <c r="S242" s="160"/>
    </row>
    <row r="243" spans="2:190" s="160" customFormat="1">
      <c r="B243" s="163"/>
      <c r="C243" s="82"/>
      <c r="D243" s="127"/>
      <c r="E243" s="128"/>
      <c r="F243" s="114"/>
      <c r="G243" s="114"/>
      <c r="H243" s="114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</row>
    <row r="244" spans="2:190">
      <c r="B244" s="161"/>
      <c r="C244" s="160"/>
      <c r="D244" s="113"/>
      <c r="E244" s="84"/>
      <c r="F244" s="114"/>
      <c r="G244" s="114"/>
      <c r="H244" s="114"/>
      <c r="I244" s="160"/>
      <c r="J244" s="160"/>
      <c r="K244" s="160"/>
      <c r="L244" s="160"/>
      <c r="M244" s="160"/>
      <c r="N244" s="160"/>
      <c r="O244" s="160"/>
      <c r="P244" s="160"/>
      <c r="Q244" s="160"/>
      <c r="R244" s="160"/>
      <c r="S244" s="160"/>
    </row>
    <row r="245" spans="2:190">
      <c r="B245" s="144"/>
      <c r="C245" s="118"/>
      <c r="D245" s="83"/>
      <c r="F245" s="114"/>
      <c r="G245" s="114"/>
      <c r="H245" s="114"/>
    </row>
    <row r="246" spans="2:190">
      <c r="B246" s="144"/>
      <c r="C246" s="118"/>
      <c r="E246" s="164"/>
    </row>
    <row r="247" spans="2:190" s="160" customFormat="1">
      <c r="B247" s="144"/>
      <c r="C247" s="118"/>
      <c r="D247" s="164"/>
      <c r="E247" s="155"/>
      <c r="F247" s="85"/>
      <c r="G247" s="85"/>
      <c r="H247" s="85"/>
      <c r="I247" s="100"/>
      <c r="J247" s="100"/>
      <c r="K247" s="100"/>
      <c r="L247" s="100"/>
      <c r="M247" s="100"/>
      <c r="N247" s="100"/>
      <c r="O247" s="100"/>
      <c r="P247" s="100"/>
      <c r="Q247" s="100"/>
      <c r="R247" s="100"/>
      <c r="S247" s="100"/>
    </row>
    <row r="248" spans="2:190">
      <c r="B248" s="161"/>
      <c r="C248" s="160"/>
      <c r="I248" s="160"/>
      <c r="J248" s="160"/>
      <c r="K248" s="160"/>
      <c r="L248" s="160"/>
      <c r="M248" s="160"/>
      <c r="N248" s="160"/>
      <c r="O248" s="160"/>
      <c r="P248" s="160"/>
      <c r="Q248" s="160"/>
      <c r="R248" s="160"/>
      <c r="S248" s="160"/>
    </row>
    <row r="249" spans="2:190" s="153" customFormat="1">
      <c r="B249" s="144"/>
      <c r="C249" s="118"/>
      <c r="D249" s="164"/>
      <c r="E249" s="128"/>
      <c r="F249" s="128"/>
      <c r="G249" s="128"/>
      <c r="H249" s="128"/>
      <c r="I249" s="100"/>
      <c r="J249" s="100"/>
      <c r="K249" s="100"/>
      <c r="L249" s="100"/>
      <c r="M249" s="100"/>
      <c r="N249" s="100"/>
      <c r="O249" s="100"/>
      <c r="P249" s="100"/>
      <c r="Q249" s="100"/>
      <c r="R249" s="100"/>
      <c r="S249" s="100"/>
      <c r="T249" s="100"/>
      <c r="U249" s="100"/>
      <c r="V249" s="100"/>
      <c r="W249" s="100"/>
      <c r="X249" s="100"/>
      <c r="Y249" s="100"/>
      <c r="Z249" s="100"/>
      <c r="AA249" s="100"/>
      <c r="AB249" s="100"/>
      <c r="AC249" s="100"/>
      <c r="AD249" s="100"/>
      <c r="AE249" s="100"/>
      <c r="AF249" s="100"/>
      <c r="AG249" s="100"/>
      <c r="AH249" s="100"/>
      <c r="AI249" s="100"/>
      <c r="AJ249" s="100"/>
      <c r="AK249" s="100"/>
      <c r="AL249" s="100"/>
      <c r="AM249" s="100"/>
      <c r="AN249" s="100"/>
      <c r="AO249" s="100"/>
      <c r="AP249" s="100"/>
      <c r="AQ249" s="100"/>
      <c r="AR249" s="100"/>
      <c r="AS249" s="100"/>
      <c r="AT249" s="100"/>
      <c r="AU249" s="100"/>
      <c r="AV249" s="100"/>
      <c r="AW249" s="100"/>
      <c r="AX249" s="100"/>
      <c r="AY249" s="100"/>
      <c r="AZ249" s="100"/>
      <c r="BA249" s="100"/>
      <c r="BB249" s="100"/>
      <c r="BC249" s="100"/>
      <c r="BD249" s="100"/>
      <c r="BE249" s="100"/>
      <c r="BF249" s="100"/>
      <c r="BG249" s="100"/>
      <c r="BH249" s="100"/>
      <c r="BI249" s="100"/>
      <c r="BJ249" s="100"/>
      <c r="BK249" s="100"/>
      <c r="BL249" s="100"/>
      <c r="BM249" s="100"/>
      <c r="BN249" s="100"/>
      <c r="BO249" s="100"/>
      <c r="BP249" s="100"/>
      <c r="BQ249" s="100"/>
      <c r="BR249" s="100"/>
      <c r="BS249" s="100"/>
      <c r="BT249" s="100"/>
      <c r="BU249" s="100"/>
      <c r="BV249" s="100"/>
      <c r="BW249" s="100"/>
      <c r="BX249" s="100"/>
      <c r="BY249" s="100"/>
      <c r="BZ249" s="100"/>
      <c r="CA249" s="100"/>
      <c r="CB249" s="100"/>
      <c r="CC249" s="100"/>
      <c r="CD249" s="100"/>
      <c r="CE249" s="100"/>
      <c r="CF249" s="100"/>
      <c r="CG249" s="100"/>
      <c r="CH249" s="100"/>
      <c r="CI249" s="100"/>
      <c r="CJ249" s="100"/>
      <c r="CK249" s="100"/>
      <c r="CL249" s="100"/>
      <c r="CM249" s="100"/>
      <c r="CN249" s="100"/>
      <c r="CO249" s="100"/>
      <c r="CP249" s="100"/>
      <c r="CQ249" s="100"/>
      <c r="CR249" s="100"/>
      <c r="CS249" s="100"/>
      <c r="CT249" s="100"/>
      <c r="CU249" s="100"/>
      <c r="CV249" s="100"/>
      <c r="CW249" s="100"/>
      <c r="CX249" s="100"/>
      <c r="CY249" s="100"/>
      <c r="CZ249" s="100"/>
      <c r="DA249" s="100"/>
      <c r="DB249" s="100"/>
      <c r="DC249" s="100"/>
      <c r="DD249" s="100"/>
      <c r="DE249" s="100"/>
      <c r="DF249" s="100"/>
      <c r="DG249" s="100"/>
      <c r="DH249" s="100"/>
      <c r="DI249" s="100"/>
      <c r="DJ249" s="100"/>
      <c r="DK249" s="100"/>
      <c r="DL249" s="100"/>
      <c r="DM249" s="100"/>
      <c r="DN249" s="100"/>
      <c r="DO249" s="100"/>
      <c r="DP249" s="100"/>
      <c r="DQ249" s="100"/>
      <c r="DR249" s="100"/>
      <c r="DS249" s="100"/>
      <c r="DT249" s="100"/>
      <c r="DU249" s="100"/>
      <c r="DV249" s="100"/>
      <c r="DW249" s="100"/>
      <c r="DX249" s="100"/>
      <c r="DY249" s="100"/>
      <c r="DZ249" s="100"/>
      <c r="EA249" s="100"/>
      <c r="EB249" s="100"/>
      <c r="EC249" s="100"/>
      <c r="ED249" s="100"/>
      <c r="EE249" s="100"/>
      <c r="EF249" s="100"/>
      <c r="EG249" s="100"/>
      <c r="EH249" s="100"/>
      <c r="EI249" s="100"/>
      <c r="EJ249" s="100"/>
      <c r="EK249" s="100"/>
      <c r="EL249" s="100"/>
      <c r="EM249" s="100"/>
      <c r="EN249" s="100"/>
      <c r="EO249" s="100"/>
      <c r="EP249" s="100"/>
      <c r="EQ249" s="100"/>
      <c r="ER249" s="100"/>
      <c r="ES249" s="100"/>
      <c r="ET249" s="100"/>
      <c r="EU249" s="100"/>
      <c r="EV249" s="100"/>
      <c r="EW249" s="100"/>
      <c r="EX249" s="100"/>
      <c r="EY249" s="100"/>
      <c r="EZ249" s="100"/>
      <c r="FA249" s="100"/>
      <c r="FB249" s="100"/>
      <c r="FC249" s="100"/>
      <c r="FD249" s="100"/>
      <c r="FE249" s="100"/>
      <c r="FF249" s="100"/>
      <c r="FG249" s="100"/>
      <c r="FH249" s="100"/>
      <c r="FI249" s="100"/>
      <c r="FJ249" s="100"/>
      <c r="FK249" s="100"/>
      <c r="FL249" s="100"/>
      <c r="FM249" s="100"/>
      <c r="FN249" s="100"/>
      <c r="FO249" s="100"/>
      <c r="FP249" s="100"/>
      <c r="FQ249" s="100"/>
      <c r="FR249" s="100"/>
      <c r="FS249" s="100"/>
      <c r="FT249" s="100"/>
      <c r="FU249" s="100"/>
      <c r="FV249" s="100"/>
      <c r="FW249" s="100"/>
      <c r="FX249" s="100"/>
      <c r="FY249" s="100"/>
      <c r="FZ249" s="100"/>
      <c r="GA249" s="100"/>
      <c r="GB249" s="100"/>
      <c r="GC249" s="100"/>
      <c r="GD249" s="100"/>
      <c r="GE249" s="100"/>
      <c r="GF249" s="100"/>
      <c r="GG249" s="100"/>
      <c r="GH249" s="100"/>
    </row>
    <row r="250" spans="2:190" s="153" customFormat="1" ht="15" customHeight="1" collapsed="1">
      <c r="B250" s="144"/>
      <c r="C250" s="118"/>
      <c r="D250" s="164"/>
      <c r="E250" s="128"/>
      <c r="F250" s="128"/>
      <c r="G250" s="128"/>
      <c r="H250" s="128"/>
      <c r="I250" s="100"/>
      <c r="J250" s="100"/>
      <c r="K250" s="100"/>
      <c r="L250" s="100"/>
      <c r="M250" s="100"/>
      <c r="N250" s="100"/>
      <c r="O250" s="100"/>
      <c r="P250" s="100"/>
      <c r="Q250" s="100"/>
      <c r="R250" s="100"/>
      <c r="S250" s="100"/>
      <c r="T250" s="100"/>
      <c r="U250" s="100"/>
      <c r="V250" s="100"/>
      <c r="W250" s="100"/>
      <c r="X250" s="100"/>
      <c r="Y250" s="100"/>
      <c r="Z250" s="100"/>
      <c r="AA250" s="100"/>
      <c r="AB250" s="100"/>
      <c r="AC250" s="100"/>
      <c r="AD250" s="100"/>
      <c r="AE250" s="100"/>
      <c r="AF250" s="100"/>
      <c r="AG250" s="100"/>
      <c r="AH250" s="100"/>
      <c r="AI250" s="100"/>
      <c r="AJ250" s="100"/>
      <c r="AK250" s="100"/>
      <c r="AL250" s="100"/>
      <c r="AM250" s="100"/>
      <c r="AN250" s="100"/>
      <c r="AO250" s="100"/>
      <c r="AP250" s="100"/>
      <c r="AQ250" s="100"/>
      <c r="AR250" s="100"/>
      <c r="AS250" s="100"/>
      <c r="AT250" s="100"/>
      <c r="AU250" s="100"/>
      <c r="AV250" s="100"/>
      <c r="AW250" s="100"/>
      <c r="AX250" s="100"/>
      <c r="AY250" s="100"/>
      <c r="AZ250" s="100"/>
      <c r="BA250" s="100"/>
      <c r="BB250" s="100"/>
      <c r="BC250" s="100"/>
      <c r="BD250" s="100"/>
      <c r="BE250" s="100"/>
      <c r="BF250" s="100"/>
      <c r="BG250" s="100"/>
      <c r="BH250" s="100"/>
      <c r="BI250" s="100"/>
      <c r="BJ250" s="100"/>
      <c r="BK250" s="100"/>
      <c r="BL250" s="100"/>
      <c r="BM250" s="100"/>
      <c r="BN250" s="100"/>
      <c r="BO250" s="100"/>
      <c r="BP250" s="100"/>
      <c r="BQ250" s="100"/>
      <c r="BR250" s="100"/>
      <c r="BS250" s="100"/>
      <c r="BT250" s="100"/>
      <c r="BU250" s="100"/>
      <c r="BV250" s="100"/>
      <c r="BW250" s="100"/>
      <c r="BX250" s="100"/>
      <c r="BY250" s="100"/>
      <c r="BZ250" s="100"/>
      <c r="CA250" s="100"/>
      <c r="CB250" s="100"/>
      <c r="CC250" s="100"/>
      <c r="CD250" s="100"/>
      <c r="CE250" s="100"/>
      <c r="CF250" s="100"/>
      <c r="CG250" s="100"/>
      <c r="CH250" s="100"/>
      <c r="CI250" s="100"/>
      <c r="CJ250" s="100"/>
      <c r="CK250" s="100"/>
      <c r="CL250" s="100"/>
      <c r="CM250" s="100"/>
      <c r="CN250" s="100"/>
      <c r="CO250" s="100"/>
      <c r="CP250" s="100"/>
      <c r="CQ250" s="100"/>
      <c r="CR250" s="100"/>
      <c r="CS250" s="100"/>
      <c r="CT250" s="100"/>
      <c r="CU250" s="100"/>
      <c r="CV250" s="100"/>
      <c r="CW250" s="100"/>
      <c r="CX250" s="100"/>
      <c r="CY250" s="100"/>
      <c r="CZ250" s="100"/>
      <c r="DA250" s="100"/>
      <c r="DB250" s="100"/>
      <c r="DC250" s="100"/>
      <c r="DD250" s="100"/>
      <c r="DE250" s="100"/>
      <c r="DF250" s="100"/>
      <c r="DG250" s="100"/>
      <c r="DH250" s="100"/>
      <c r="DI250" s="100"/>
      <c r="DJ250" s="100"/>
      <c r="DK250" s="100"/>
      <c r="DL250" s="100"/>
      <c r="DM250" s="100"/>
      <c r="DN250" s="100"/>
      <c r="DO250" s="100"/>
      <c r="DP250" s="100"/>
      <c r="DQ250" s="100"/>
      <c r="DR250" s="100"/>
      <c r="DS250" s="100"/>
      <c r="DT250" s="100"/>
      <c r="DU250" s="100"/>
      <c r="DV250" s="100"/>
      <c r="DW250" s="100"/>
      <c r="DX250" s="100"/>
      <c r="DY250" s="100"/>
      <c r="DZ250" s="100"/>
      <c r="EA250" s="100"/>
      <c r="EB250" s="100"/>
      <c r="EC250" s="100"/>
      <c r="ED250" s="100"/>
      <c r="EE250" s="100"/>
      <c r="EF250" s="100"/>
      <c r="EG250" s="100"/>
      <c r="EH250" s="100"/>
      <c r="EI250" s="100"/>
      <c r="EJ250" s="100"/>
      <c r="EK250" s="100"/>
      <c r="EL250" s="100"/>
      <c r="EM250" s="100"/>
      <c r="EN250" s="100"/>
      <c r="EO250" s="100"/>
      <c r="EP250" s="100"/>
      <c r="EQ250" s="100"/>
      <c r="ER250" s="100"/>
      <c r="ES250" s="100"/>
      <c r="ET250" s="100"/>
      <c r="EU250" s="100"/>
      <c r="EV250" s="100"/>
      <c r="EW250" s="100"/>
      <c r="EX250" s="100"/>
      <c r="EY250" s="100"/>
      <c r="EZ250" s="100"/>
      <c r="FA250" s="100"/>
      <c r="FB250" s="100"/>
      <c r="FC250" s="100"/>
      <c r="FD250" s="100"/>
      <c r="FE250" s="100"/>
      <c r="FF250" s="100"/>
      <c r="FG250" s="100"/>
      <c r="FH250" s="100"/>
      <c r="FI250" s="100"/>
      <c r="FJ250" s="100"/>
      <c r="FK250" s="100"/>
      <c r="FL250" s="100"/>
      <c r="FM250" s="100"/>
      <c r="FN250" s="100"/>
      <c r="FO250" s="100"/>
      <c r="FP250" s="100"/>
      <c r="FQ250" s="100"/>
      <c r="FR250" s="100"/>
      <c r="FS250" s="100"/>
      <c r="FT250" s="100"/>
      <c r="FU250" s="100"/>
      <c r="FV250" s="100"/>
      <c r="FW250" s="100"/>
      <c r="FX250" s="100"/>
      <c r="FY250" s="100"/>
      <c r="FZ250" s="100"/>
      <c r="GA250" s="100"/>
      <c r="GB250" s="100"/>
      <c r="GC250" s="100"/>
      <c r="GD250" s="100"/>
      <c r="GE250" s="100"/>
      <c r="GF250" s="100"/>
      <c r="GG250" s="100"/>
      <c r="GH250" s="100"/>
    </row>
    <row r="251" spans="2:190" s="153" customFormat="1">
      <c r="B251" s="81"/>
      <c r="C251" s="112"/>
      <c r="D251" s="164"/>
      <c r="E251" s="128"/>
      <c r="F251" s="128"/>
      <c r="G251" s="128"/>
      <c r="H251" s="128"/>
      <c r="I251" s="100"/>
      <c r="J251" s="100"/>
      <c r="K251" s="100"/>
      <c r="L251" s="100"/>
      <c r="M251" s="100"/>
      <c r="N251" s="100"/>
      <c r="O251" s="100"/>
      <c r="P251" s="100"/>
      <c r="Q251" s="100"/>
      <c r="R251" s="100"/>
      <c r="S251" s="100"/>
      <c r="T251" s="100"/>
      <c r="U251" s="100"/>
      <c r="V251" s="100"/>
      <c r="W251" s="100"/>
      <c r="X251" s="100"/>
      <c r="Y251" s="100"/>
      <c r="Z251" s="100"/>
      <c r="AA251" s="100"/>
      <c r="AB251" s="100"/>
      <c r="AC251" s="100"/>
      <c r="AD251" s="100"/>
      <c r="AE251" s="100"/>
      <c r="AF251" s="100"/>
      <c r="AG251" s="100"/>
      <c r="AH251" s="100"/>
      <c r="AI251" s="100"/>
      <c r="AJ251" s="100"/>
      <c r="AK251" s="100"/>
      <c r="AL251" s="100"/>
      <c r="AM251" s="100"/>
      <c r="AN251" s="100"/>
      <c r="AO251" s="100"/>
      <c r="AP251" s="100"/>
      <c r="AQ251" s="100"/>
      <c r="AR251" s="100"/>
      <c r="AS251" s="100"/>
      <c r="AT251" s="100"/>
      <c r="AU251" s="100"/>
      <c r="AV251" s="100"/>
      <c r="AW251" s="100"/>
      <c r="AX251" s="100"/>
      <c r="AY251" s="100"/>
      <c r="AZ251" s="100"/>
      <c r="BA251" s="100"/>
      <c r="BB251" s="100"/>
      <c r="BC251" s="100"/>
      <c r="BD251" s="100"/>
      <c r="BE251" s="100"/>
      <c r="BF251" s="100"/>
      <c r="BG251" s="100"/>
      <c r="BH251" s="100"/>
      <c r="BI251" s="100"/>
      <c r="BJ251" s="100"/>
      <c r="BK251" s="100"/>
      <c r="BL251" s="100"/>
      <c r="BM251" s="100"/>
      <c r="BN251" s="100"/>
      <c r="BO251" s="100"/>
      <c r="BP251" s="100"/>
      <c r="BQ251" s="100"/>
      <c r="BR251" s="100"/>
      <c r="BS251" s="100"/>
      <c r="BT251" s="100"/>
      <c r="BU251" s="100"/>
      <c r="BV251" s="100"/>
      <c r="BW251" s="100"/>
      <c r="BX251" s="100"/>
      <c r="BY251" s="100"/>
      <c r="BZ251" s="100"/>
      <c r="CA251" s="100"/>
      <c r="CB251" s="100"/>
      <c r="CC251" s="100"/>
      <c r="CD251" s="100"/>
      <c r="CE251" s="100"/>
      <c r="CF251" s="100"/>
      <c r="CG251" s="100"/>
      <c r="CH251" s="100"/>
      <c r="CI251" s="100"/>
      <c r="CJ251" s="100"/>
      <c r="CK251" s="100"/>
      <c r="CL251" s="100"/>
      <c r="CM251" s="100"/>
      <c r="CN251" s="100"/>
      <c r="CO251" s="100"/>
      <c r="CP251" s="100"/>
      <c r="CQ251" s="100"/>
      <c r="CR251" s="100"/>
      <c r="CS251" s="100"/>
      <c r="CT251" s="100"/>
      <c r="CU251" s="100"/>
      <c r="CV251" s="100"/>
      <c r="CW251" s="100"/>
      <c r="CX251" s="100"/>
      <c r="CY251" s="100"/>
      <c r="CZ251" s="100"/>
      <c r="DA251" s="100"/>
      <c r="DB251" s="100"/>
      <c r="DC251" s="100"/>
      <c r="DD251" s="100"/>
      <c r="DE251" s="100"/>
      <c r="DF251" s="100"/>
      <c r="DG251" s="100"/>
      <c r="DH251" s="100"/>
      <c r="DI251" s="100"/>
      <c r="DJ251" s="100"/>
      <c r="DK251" s="100"/>
      <c r="DL251" s="100"/>
      <c r="DM251" s="100"/>
      <c r="DN251" s="100"/>
      <c r="DO251" s="100"/>
      <c r="DP251" s="100"/>
      <c r="DQ251" s="100"/>
      <c r="DR251" s="100"/>
      <c r="DS251" s="100"/>
      <c r="DT251" s="100"/>
      <c r="DU251" s="100"/>
      <c r="DV251" s="100"/>
      <c r="DW251" s="100"/>
      <c r="DX251" s="100"/>
      <c r="DY251" s="100"/>
      <c r="DZ251" s="100"/>
      <c r="EA251" s="100"/>
      <c r="EB251" s="100"/>
      <c r="EC251" s="100"/>
      <c r="ED251" s="100"/>
      <c r="EE251" s="100"/>
      <c r="EF251" s="100"/>
      <c r="EG251" s="100"/>
      <c r="EH251" s="100"/>
      <c r="EI251" s="100"/>
      <c r="EJ251" s="100"/>
      <c r="EK251" s="100"/>
      <c r="EL251" s="100"/>
      <c r="EM251" s="100"/>
      <c r="EN251" s="100"/>
      <c r="EO251" s="100"/>
      <c r="EP251" s="100"/>
      <c r="EQ251" s="100"/>
      <c r="ER251" s="100"/>
      <c r="ES251" s="100"/>
      <c r="ET251" s="100"/>
      <c r="EU251" s="100"/>
      <c r="EV251" s="100"/>
      <c r="EW251" s="100"/>
      <c r="EX251" s="100"/>
      <c r="EY251" s="100"/>
      <c r="EZ251" s="100"/>
      <c r="FA251" s="100"/>
      <c r="FB251" s="100"/>
      <c r="FC251" s="100"/>
      <c r="FD251" s="100"/>
      <c r="FE251" s="100"/>
      <c r="FF251" s="100"/>
      <c r="FG251" s="100"/>
      <c r="FH251" s="100"/>
      <c r="FI251" s="100"/>
      <c r="FJ251" s="100"/>
      <c r="FK251" s="100"/>
      <c r="FL251" s="100"/>
      <c r="FM251" s="100"/>
      <c r="FN251" s="100"/>
      <c r="FO251" s="100"/>
      <c r="FP251" s="100"/>
      <c r="FQ251" s="100"/>
      <c r="FR251" s="100"/>
      <c r="FS251" s="100"/>
      <c r="FT251" s="100"/>
      <c r="FU251" s="100"/>
      <c r="FV251" s="100"/>
      <c r="FW251" s="100"/>
      <c r="FX251" s="100"/>
      <c r="FY251" s="100"/>
      <c r="FZ251" s="100"/>
      <c r="GA251" s="100"/>
      <c r="GB251" s="100"/>
      <c r="GC251" s="100"/>
      <c r="GD251" s="100"/>
      <c r="GE251" s="100"/>
      <c r="GF251" s="100"/>
      <c r="GG251" s="100"/>
      <c r="GH251" s="100"/>
    </row>
    <row r="252" spans="2:190" s="153" customFormat="1">
      <c r="B252" s="144"/>
      <c r="C252" s="118"/>
      <c r="D252" s="164"/>
      <c r="E252" s="128"/>
      <c r="F252" s="128"/>
      <c r="G252" s="128"/>
      <c r="H252" s="128"/>
      <c r="I252" s="100"/>
      <c r="J252" s="100"/>
      <c r="K252" s="100"/>
      <c r="L252" s="100"/>
      <c r="M252" s="100"/>
      <c r="N252" s="100"/>
      <c r="O252" s="100"/>
      <c r="P252" s="100"/>
      <c r="Q252" s="100"/>
      <c r="R252" s="100"/>
      <c r="S252" s="100"/>
      <c r="T252" s="100"/>
      <c r="U252" s="100"/>
      <c r="V252" s="100"/>
      <c r="W252" s="100"/>
      <c r="X252" s="100"/>
      <c r="Y252" s="100"/>
      <c r="Z252" s="100"/>
      <c r="AA252" s="100"/>
      <c r="AB252" s="100"/>
      <c r="AC252" s="100"/>
      <c r="AD252" s="100"/>
      <c r="AE252" s="100"/>
      <c r="AF252" s="100"/>
      <c r="AG252" s="100"/>
      <c r="AH252" s="100"/>
      <c r="AI252" s="100"/>
      <c r="AJ252" s="100"/>
      <c r="AK252" s="100"/>
      <c r="AL252" s="100"/>
      <c r="AM252" s="100"/>
      <c r="AN252" s="100"/>
      <c r="AO252" s="100"/>
      <c r="AP252" s="100"/>
      <c r="AQ252" s="100"/>
      <c r="AR252" s="100"/>
      <c r="AS252" s="100"/>
      <c r="AT252" s="100"/>
      <c r="AU252" s="100"/>
      <c r="AV252" s="100"/>
      <c r="AW252" s="100"/>
      <c r="AX252" s="100"/>
      <c r="AY252" s="100"/>
      <c r="AZ252" s="100"/>
      <c r="BA252" s="100"/>
      <c r="BB252" s="100"/>
      <c r="BC252" s="100"/>
      <c r="BD252" s="100"/>
      <c r="BE252" s="100"/>
      <c r="BF252" s="100"/>
      <c r="BG252" s="100"/>
      <c r="BH252" s="100"/>
      <c r="BI252" s="100"/>
      <c r="BJ252" s="100"/>
      <c r="BK252" s="100"/>
      <c r="BL252" s="100"/>
      <c r="BM252" s="100"/>
      <c r="BN252" s="100"/>
      <c r="BO252" s="100"/>
      <c r="BP252" s="100"/>
      <c r="BQ252" s="100"/>
      <c r="BR252" s="100"/>
      <c r="BS252" s="100"/>
      <c r="BT252" s="100"/>
      <c r="BU252" s="100"/>
      <c r="BV252" s="100"/>
      <c r="BW252" s="100"/>
      <c r="BX252" s="100"/>
      <c r="BY252" s="100"/>
      <c r="BZ252" s="100"/>
      <c r="CA252" s="100"/>
      <c r="CB252" s="100"/>
      <c r="CC252" s="100"/>
      <c r="CD252" s="100"/>
      <c r="CE252" s="100"/>
      <c r="CF252" s="100"/>
      <c r="CG252" s="100"/>
      <c r="CH252" s="100"/>
      <c r="CI252" s="100"/>
      <c r="CJ252" s="100"/>
      <c r="CK252" s="100"/>
      <c r="CL252" s="100"/>
      <c r="CM252" s="100"/>
      <c r="CN252" s="100"/>
      <c r="CO252" s="100"/>
      <c r="CP252" s="100"/>
      <c r="CQ252" s="100"/>
      <c r="CR252" s="100"/>
      <c r="CS252" s="100"/>
      <c r="CT252" s="100"/>
      <c r="CU252" s="100"/>
      <c r="CV252" s="100"/>
      <c r="CW252" s="100"/>
      <c r="CX252" s="100"/>
      <c r="CY252" s="100"/>
      <c r="CZ252" s="100"/>
      <c r="DA252" s="100"/>
      <c r="DB252" s="100"/>
      <c r="DC252" s="100"/>
      <c r="DD252" s="100"/>
      <c r="DE252" s="100"/>
      <c r="DF252" s="100"/>
      <c r="DG252" s="100"/>
      <c r="DH252" s="100"/>
      <c r="DI252" s="100"/>
      <c r="DJ252" s="100"/>
      <c r="DK252" s="100"/>
      <c r="DL252" s="100"/>
      <c r="DM252" s="100"/>
      <c r="DN252" s="100"/>
      <c r="DO252" s="100"/>
      <c r="DP252" s="100"/>
      <c r="DQ252" s="100"/>
      <c r="DR252" s="100"/>
      <c r="DS252" s="100"/>
      <c r="DT252" s="100"/>
      <c r="DU252" s="100"/>
      <c r="DV252" s="100"/>
      <c r="DW252" s="100"/>
      <c r="DX252" s="100"/>
      <c r="DY252" s="100"/>
      <c r="DZ252" s="100"/>
      <c r="EA252" s="100"/>
      <c r="EB252" s="100"/>
      <c r="EC252" s="100"/>
      <c r="ED252" s="100"/>
      <c r="EE252" s="100"/>
      <c r="EF252" s="100"/>
      <c r="EG252" s="100"/>
      <c r="EH252" s="100"/>
      <c r="EI252" s="100"/>
      <c r="EJ252" s="100"/>
      <c r="EK252" s="100"/>
      <c r="EL252" s="100"/>
      <c r="EM252" s="100"/>
      <c r="EN252" s="100"/>
      <c r="EO252" s="100"/>
      <c r="EP252" s="100"/>
      <c r="EQ252" s="100"/>
      <c r="ER252" s="100"/>
      <c r="ES252" s="100"/>
      <c r="ET252" s="100"/>
      <c r="EU252" s="100"/>
      <c r="EV252" s="100"/>
      <c r="EW252" s="100"/>
      <c r="EX252" s="100"/>
      <c r="EY252" s="100"/>
      <c r="EZ252" s="100"/>
      <c r="FA252" s="100"/>
      <c r="FB252" s="100"/>
      <c r="FC252" s="100"/>
      <c r="FD252" s="100"/>
      <c r="FE252" s="100"/>
      <c r="FF252" s="100"/>
      <c r="FG252" s="100"/>
      <c r="FH252" s="100"/>
      <c r="FI252" s="100"/>
      <c r="FJ252" s="100"/>
      <c r="FK252" s="100"/>
      <c r="FL252" s="100"/>
      <c r="FM252" s="100"/>
      <c r="FN252" s="100"/>
      <c r="FO252" s="100"/>
      <c r="FP252" s="100"/>
      <c r="FQ252" s="100"/>
      <c r="FR252" s="100"/>
      <c r="FS252" s="100"/>
      <c r="FT252" s="100"/>
      <c r="FU252" s="100"/>
      <c r="FV252" s="100"/>
      <c r="FW252" s="100"/>
      <c r="FX252" s="100"/>
      <c r="FY252" s="100"/>
      <c r="FZ252" s="100"/>
      <c r="GA252" s="100"/>
      <c r="GB252" s="100"/>
      <c r="GC252" s="100"/>
      <c r="GD252" s="100"/>
      <c r="GE252" s="100"/>
      <c r="GF252" s="100"/>
      <c r="GG252" s="100"/>
      <c r="GH252" s="100"/>
    </row>
    <row r="253" spans="2:190" s="153" customFormat="1">
      <c r="B253" s="100"/>
      <c r="C253" s="112"/>
      <c r="D253" s="164"/>
      <c r="E253" s="128"/>
      <c r="F253" s="128"/>
      <c r="G253" s="128"/>
      <c r="H253" s="128"/>
      <c r="I253" s="100"/>
      <c r="J253" s="100"/>
      <c r="K253" s="100"/>
      <c r="L253" s="100"/>
      <c r="M253" s="100"/>
      <c r="N253" s="100"/>
      <c r="O253" s="100"/>
      <c r="P253" s="100"/>
      <c r="Q253" s="100"/>
      <c r="R253" s="100"/>
      <c r="S253" s="100"/>
      <c r="T253" s="100"/>
      <c r="U253" s="100"/>
      <c r="V253" s="100"/>
      <c r="W253" s="100"/>
      <c r="X253" s="100"/>
      <c r="Y253" s="100"/>
      <c r="Z253" s="100"/>
      <c r="AA253" s="100"/>
      <c r="AB253" s="100"/>
      <c r="AC253" s="100"/>
      <c r="AD253" s="100"/>
      <c r="AE253" s="100"/>
      <c r="AF253" s="100"/>
      <c r="AG253" s="100"/>
      <c r="AH253" s="100"/>
      <c r="AI253" s="100"/>
      <c r="AJ253" s="100"/>
      <c r="AK253" s="100"/>
      <c r="AL253" s="100"/>
      <c r="AM253" s="100"/>
      <c r="AN253" s="100"/>
      <c r="AO253" s="100"/>
      <c r="AP253" s="100"/>
      <c r="AQ253" s="100"/>
      <c r="AR253" s="100"/>
      <c r="AS253" s="100"/>
      <c r="AT253" s="100"/>
      <c r="AU253" s="100"/>
      <c r="AV253" s="100"/>
      <c r="AW253" s="100"/>
      <c r="AX253" s="100"/>
      <c r="AY253" s="100"/>
      <c r="AZ253" s="100"/>
      <c r="BA253" s="100"/>
      <c r="BB253" s="100"/>
      <c r="BC253" s="100"/>
      <c r="BD253" s="100"/>
      <c r="BE253" s="100"/>
      <c r="BF253" s="100"/>
      <c r="BG253" s="100"/>
      <c r="BH253" s="100"/>
      <c r="BI253" s="100"/>
      <c r="BJ253" s="100"/>
      <c r="BK253" s="100"/>
      <c r="BL253" s="100"/>
      <c r="BM253" s="100"/>
      <c r="BN253" s="100"/>
      <c r="BO253" s="100"/>
      <c r="BP253" s="100"/>
      <c r="BQ253" s="100"/>
      <c r="BR253" s="100"/>
      <c r="BS253" s="100"/>
      <c r="BT253" s="100"/>
      <c r="BU253" s="100"/>
      <c r="BV253" s="100"/>
      <c r="BW253" s="100"/>
      <c r="BX253" s="100"/>
      <c r="BY253" s="100"/>
      <c r="BZ253" s="100"/>
      <c r="CA253" s="100"/>
      <c r="CB253" s="100"/>
      <c r="CC253" s="100"/>
      <c r="CD253" s="100"/>
      <c r="CE253" s="100"/>
      <c r="CF253" s="100"/>
      <c r="CG253" s="100"/>
      <c r="CH253" s="100"/>
      <c r="CI253" s="100"/>
      <c r="CJ253" s="100"/>
      <c r="CK253" s="100"/>
      <c r="CL253" s="100"/>
      <c r="CM253" s="100"/>
      <c r="CN253" s="100"/>
      <c r="CO253" s="100"/>
      <c r="CP253" s="100"/>
      <c r="CQ253" s="100"/>
      <c r="CR253" s="100"/>
      <c r="CS253" s="100"/>
      <c r="CT253" s="100"/>
      <c r="CU253" s="100"/>
      <c r="CV253" s="100"/>
      <c r="CW253" s="100"/>
      <c r="CX253" s="100"/>
      <c r="CY253" s="100"/>
      <c r="CZ253" s="100"/>
      <c r="DA253" s="100"/>
      <c r="DB253" s="100"/>
      <c r="DC253" s="100"/>
      <c r="DD253" s="100"/>
      <c r="DE253" s="100"/>
      <c r="DF253" s="100"/>
      <c r="DG253" s="100"/>
      <c r="DH253" s="100"/>
      <c r="DI253" s="100"/>
      <c r="DJ253" s="100"/>
      <c r="DK253" s="100"/>
      <c r="DL253" s="100"/>
      <c r="DM253" s="100"/>
      <c r="DN253" s="100"/>
      <c r="DO253" s="100"/>
      <c r="DP253" s="100"/>
      <c r="DQ253" s="100"/>
      <c r="DR253" s="100"/>
      <c r="DS253" s="100"/>
      <c r="DT253" s="100"/>
      <c r="DU253" s="100"/>
      <c r="DV253" s="100"/>
      <c r="DW253" s="100"/>
      <c r="DX253" s="100"/>
      <c r="DY253" s="100"/>
      <c r="DZ253" s="100"/>
      <c r="EA253" s="100"/>
      <c r="EB253" s="100"/>
      <c r="EC253" s="100"/>
      <c r="ED253" s="100"/>
      <c r="EE253" s="100"/>
      <c r="EF253" s="100"/>
      <c r="EG253" s="100"/>
      <c r="EH253" s="100"/>
      <c r="EI253" s="100"/>
      <c r="EJ253" s="100"/>
      <c r="EK253" s="100"/>
      <c r="EL253" s="100"/>
      <c r="EM253" s="100"/>
      <c r="EN253" s="100"/>
      <c r="EO253" s="100"/>
      <c r="EP253" s="100"/>
      <c r="EQ253" s="100"/>
      <c r="ER253" s="100"/>
      <c r="ES253" s="100"/>
      <c r="ET253" s="100"/>
      <c r="EU253" s="100"/>
      <c r="EV253" s="100"/>
      <c r="EW253" s="100"/>
      <c r="EX253" s="100"/>
      <c r="EY253" s="100"/>
      <c r="EZ253" s="100"/>
      <c r="FA253" s="100"/>
      <c r="FB253" s="100"/>
      <c r="FC253" s="100"/>
      <c r="FD253" s="100"/>
      <c r="FE253" s="100"/>
      <c r="FF253" s="100"/>
      <c r="FG253" s="100"/>
      <c r="FH253" s="100"/>
      <c r="FI253" s="100"/>
      <c r="FJ253" s="100"/>
      <c r="FK253" s="100"/>
      <c r="FL253" s="100"/>
      <c r="FM253" s="100"/>
      <c r="FN253" s="100"/>
      <c r="FO253" s="100"/>
      <c r="FP253" s="100"/>
      <c r="FQ253" s="100"/>
      <c r="FR253" s="100"/>
      <c r="FS253" s="100"/>
      <c r="FT253" s="100"/>
      <c r="FU253" s="100"/>
      <c r="FV253" s="100"/>
      <c r="FW253" s="100"/>
      <c r="FX253" s="100"/>
      <c r="FY253" s="100"/>
      <c r="FZ253" s="100"/>
      <c r="GA253" s="100"/>
      <c r="GB253" s="100"/>
      <c r="GC253" s="100"/>
      <c r="GD253" s="100"/>
      <c r="GE253" s="100"/>
      <c r="GF253" s="100"/>
      <c r="GG253" s="100"/>
      <c r="GH253" s="100"/>
    </row>
  </sheetData>
  <mergeCells count="3">
    <mergeCell ref="D6:R6"/>
    <mergeCell ref="B16:C16"/>
    <mergeCell ref="D16:R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Training Calendar</vt:lpstr>
      <vt:lpstr>Training Overview</vt:lpstr>
      <vt:lpstr>'Training Calendar'!Print_Titles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2022-09-06T13:17:49Z</dcterms:created>
  <dcterms:modified xsi:type="dcterms:W3CDTF">2022-09-06T13:18:03Z</dcterms:modified>
</cp:coreProperties>
</file>