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p 3 - Du bao DTP nang cao\"/>
    </mc:Choice>
  </mc:AlternateContent>
  <xr:revisionPtr revIDLastSave="0" documentId="13_ncr:1_{BAA0B70E-00D6-4F74-BC45-E0677F659F41}" xr6:coauthVersionLast="47" xr6:coauthVersionMax="47" xr10:uidLastSave="{00000000-0000-0000-0000-000000000000}"/>
  <bookViews>
    <workbookView xWindow="-108" yWindow="-108" windowWidth="23256" windowHeight="13896" firstSheet="1" activeTab="6" xr2:uid="{00000000-000D-0000-FFFF-FFFF00000000}"/>
  </bookViews>
  <sheets>
    <sheet name="Sheet3" sheetId="3" state="hidden" r:id="rId1"/>
    <sheet name="Thông Tin Cá Nhân" sheetId="15" r:id="rId2"/>
    <sheet name="Month-EVNHN" sheetId="7" r:id="rId3"/>
    <sheet name="HamXuThe" sheetId="16" r:id="rId4"/>
    <sheet name="TrungBinhTruot" sheetId="19" r:id="rId5"/>
    <sheet name="HoiQuy" sheetId="17" r:id="rId6"/>
    <sheet name="ARIMA" sheetId="18" r:id="rId7"/>
  </sheets>
  <definedNames>
    <definedName name="_xlnm._FilterDatabase" localSheetId="2" hidden="1">'Month-EVNHN'!$A$1:$E$41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9" l="1"/>
  <c r="C2" i="7" l="1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" i="3"/>
  <c r="C5" i="3"/>
  <c r="C6" i="3"/>
  <c r="C8" i="3"/>
  <c r="C9" i="3"/>
  <c r="C10" i="3"/>
  <c r="C12" i="3"/>
  <c r="C13" i="3"/>
  <c r="C2" i="3"/>
  <c r="B14" i="3"/>
  <c r="C3" i="3" s="1"/>
  <c r="C11" i="3" l="1"/>
  <c r="C14" i="3" s="1"/>
  <c r="C7" i="3"/>
</calcChain>
</file>

<file path=xl/sharedStrings.xml><?xml version="1.0" encoding="utf-8"?>
<sst xmlns="http://schemas.openxmlformats.org/spreadsheetml/2006/main" count="257" uniqueCount="88">
  <si>
    <t>Năm</t>
  </si>
  <si>
    <t>months</t>
  </si>
  <si>
    <t>2023(tỷ kWh)</t>
  </si>
  <si>
    <t>https://www.evn.com.vn/d6/news/Tinh-hinh-hoat-dong-thang-12023-va-muc-tieu-nhiem-vu-cong-tac-thang-22023-6-12-119004.aspx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</si>
  <si>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</si>
  <si>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</si>
  <si>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</si>
  <si>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</si>
  <si>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</si>
  <si>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</si>
  <si>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</si>
  <si>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</si>
  <si>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</si>
  <si>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</si>
  <si>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</si>
  <si>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</si>
  <si>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Tháng</t>
  </si>
  <si>
    <t>Tổng sản lượng (kWh)</t>
  </si>
  <si>
    <t>Nhiệt Độ TB</t>
  </si>
  <si>
    <t>Ngày Sinh:</t>
  </si>
  <si>
    <t>Tháng Sinh:</t>
  </si>
  <si>
    <t>Năm Sinh:</t>
  </si>
  <si>
    <t>Raw</t>
  </si>
  <si>
    <t>Họ và Tên:</t>
  </si>
  <si>
    <r>
      <rPr>
        <b/>
        <sz val="14"/>
        <color theme="1"/>
        <rFont val="Calibri"/>
        <family val="2"/>
        <scheme val="minor"/>
      </rPr>
      <t>Đề Bài:</t>
    </r>
    <r>
      <rPr>
        <sz val="14"/>
        <color theme="1"/>
        <rFont val="Calibri"/>
        <family val="2"/>
        <scheme val="minor"/>
      </rPr>
      <t xml:space="preserve"> Tìm phương pháp dự báo phù hợp nhất với dữ liệu được cho (Month-EVNHN). </t>
    </r>
  </si>
  <si>
    <t>Đơn vị công tác:</t>
  </si>
  <si>
    <t>Hãy dự báo Tổng sản lượng điện vào tháng 5 năm 2024 là bao nhiêu?</t>
  </si>
  <si>
    <t>- Mỗi phương pháp dự báo, thực hiện trên từng sheet tương ứng</t>
  </si>
  <si>
    <t>- Đối với phương pháp ARIMA, thực hiện trên Eviews rồi chụp ảnh màn hình các bước thực hiện đưa vào sheet ARIMA</t>
  </si>
  <si>
    <t>- Đổi tên file Excel theo cú pháp: HoVaTen_NgayThangNamSinh (VD: NguyenVanA_05061977)</t>
  </si>
  <si>
    <t>- Bài làm xong gửi qua email: phamminhtien@ufm.edu.vn</t>
  </si>
  <si>
    <t>Nguyễn Trần Lâm</t>
  </si>
  <si>
    <t>Công ty Điện lực Long An</t>
  </si>
  <si>
    <t>SANLUONG</t>
  </si>
  <si>
    <t>SANLUONGFXUTHE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</si>
  <si>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</si>
  <si>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</si>
  <si>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</si>
  <si>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</si>
  <si>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</si>
  <si>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</si>
  <si>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</si>
  <si>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</si>
  <si>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</si>
  <si>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</si>
  <si>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</si>
  <si>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</si>
  <si>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</si>
  <si>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</si>
  <si>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</si>
  <si>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</si>
  <si>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</si>
  <si>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</si>
  <si>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</si>
  <si>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</si>
  <si>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</si>
  <si>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</si>
  <si>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</si>
  <si>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</si>
  <si>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</si>
  <si>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</si>
  <si>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</si>
  <si>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</si>
  <si>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</si>
  <si>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</si>
  <si>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</si>
  <si>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</si>
  <si>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</si>
  <si>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2023M10</t>
  </si>
  <si>
    <t>2023M11</t>
  </si>
  <si>
    <t>2023M12</t>
  </si>
  <si>
    <t>2024M01</t>
  </si>
  <si>
    <t>2024M02</t>
  </si>
  <si>
    <t>2024M03</t>
  </si>
  <si>
    <t>2024M04</t>
  </si>
  <si>
    <t>2024M05</t>
  </si>
  <si>
    <t>k=2</t>
  </si>
  <si>
    <t>Modified: 2021M01 2024M05 // fit(e, g) sanluongf</t>
  </si>
  <si>
    <t>Modified: 2021M01 2024M05 // sanluongf=@mav(sanluong,2)</t>
  </si>
  <si>
    <t>Modified: 2021M01 2024M05 =&gt;</t>
  </si>
  <si>
    <t>rmse=@sqrt(@sum(e^2,"2021m01 2024m05")/40)</t>
  </si>
  <si>
    <t>Last updated: 05/24/24 - 14:43</t>
  </si>
  <si>
    <t>Modified: 2021M01 2024M05 // sanluongf=@mav(sanluong,3)</t>
  </si>
  <si>
    <t>NHIETDO</t>
  </si>
  <si>
    <t>SANLUONGF</t>
  </si>
  <si>
    <t>RMSE</t>
  </si>
  <si>
    <t>Dữ liệu dừng d = 0</t>
  </si>
  <si>
    <t>SANLUONG_F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</si>
</sst>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0" fillId="0" borderId="0" xfId="1" applyNumberFormat="1" applyFont="1"/>
    <xf numFmtId="43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0" fillId="3" borderId="0" xfId="1" applyNumberFormat="1" applyFont="1" applyFill="1"/>
    <xf numFmtId="0" fontId="4" fillId="0" borderId="1" xfId="0" applyFont="1" applyBorder="1"/>
    <xf numFmtId="0" fontId="5" fillId="0" borderId="0" xfId="0" applyFont="1"/>
    <xf numFmtId="0" fontId="5" fillId="0" borderId="0" xfId="0" quotePrefix="1" applyFont="1"/>
    <xf numFmtId="0" fontId="6" fillId="0" borderId="0" xfId="0" quotePrefix="1" applyFont="1"/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7" fillId="0" borderId="0" xfId="0" applyFont="1"/>
    <xf numFmtId="11" fontId="0" fillId="0" borderId="0" xfId="0" applyNumberFormat="1"/>
    <xf numFmtId="0" fontId="7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4</xdr:row>
          <xdr:rowOff>7620</xdr:rowOff>
        </xdr:from>
        <xdr:to>
          <xdr:col>14</xdr:col>
          <xdr:colOff>106680</xdr:colOff>
          <xdr:row>18</xdr:row>
          <xdr:rowOff>160020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F4C5D5E-2128-5C6E-5F5D-23AB9B7E96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1</xdr:row>
          <xdr:rowOff>15240</xdr:rowOff>
        </xdr:from>
        <xdr:to>
          <xdr:col>15</xdr:col>
          <xdr:colOff>91440</xdr:colOff>
          <xdr:row>15</xdr:row>
          <xdr:rowOff>160020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F1666B07-6695-824F-FF61-41A01CCAB6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11</xdr:col>
      <xdr:colOff>0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C9374F-FB48-4DDF-1409-E53DEF1B8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3657600" cy="2194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11</xdr:col>
      <xdr:colOff>0</xdr:colOff>
      <xdr:row>43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6AF9E0-5DA1-333D-536C-E235F05E9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377440"/>
          <a:ext cx="3657600" cy="556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14</xdr:col>
      <xdr:colOff>96029</xdr:colOff>
      <xdr:row>79</xdr:row>
      <xdr:rowOff>145668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D9C03A-06DC-BC7E-3B49-00992177B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8229600"/>
          <a:ext cx="5582429" cy="6363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F15" sqref="F15"/>
    </sheetView>
  </sheetViews>
  <sheetFormatPr defaultRowHeight="14.4" x14ac:dyDescent="0.3"/>
  <sheetData>
    <row r="1" spans="1:3" x14ac:dyDescent="0.3">
      <c r="A1" t="s">
        <v>1</v>
      </c>
      <c r="B1" s="1" t="s">
        <v>2</v>
      </c>
      <c r="C1" t="s">
        <v>3</v>
      </c>
    </row>
    <row r="2" spans="1:3" x14ac:dyDescent="0.3">
      <c r="A2" t="s">
        <v>4</v>
      </c>
      <c r="B2" s="1">
        <v>18.36</v>
      </c>
      <c r="C2">
        <f>B2/$B$14</f>
        <v>6.53241300789867E-2</v>
      </c>
    </row>
    <row r="3" spans="1:3" x14ac:dyDescent="0.3">
      <c r="A3" t="s">
        <v>5</v>
      </c>
      <c r="B3" s="1">
        <v>20.22</v>
      </c>
      <c r="C3">
        <f t="shared" ref="C3:C13" si="0">B3/$B$14</f>
        <v>7.1941934106596467E-2</v>
      </c>
    </row>
    <row r="4" spans="1:3" x14ac:dyDescent="0.3">
      <c r="A4" t="s">
        <v>6</v>
      </c>
      <c r="B4" s="1">
        <v>23.22</v>
      </c>
      <c r="C4">
        <f t="shared" si="0"/>
        <v>8.2615811570483186E-2</v>
      </c>
    </row>
    <row r="5" spans="1:3" x14ac:dyDescent="0.3">
      <c r="A5" t="s">
        <v>7</v>
      </c>
      <c r="B5" s="1">
        <v>23.36</v>
      </c>
      <c r="C5">
        <f t="shared" si="0"/>
        <v>8.3113925852131232E-2</v>
      </c>
    </row>
    <row r="6" spans="1:3" x14ac:dyDescent="0.3">
      <c r="A6" t="s">
        <v>8</v>
      </c>
      <c r="B6" s="1">
        <v>24.86</v>
      </c>
      <c r="C6">
        <f t="shared" si="0"/>
        <v>8.8450864584074584E-2</v>
      </c>
    </row>
    <row r="7" spans="1:3" x14ac:dyDescent="0.3">
      <c r="A7" t="s">
        <v>9</v>
      </c>
      <c r="B7" s="1">
        <v>24.27</v>
      </c>
      <c r="C7">
        <f t="shared" si="0"/>
        <v>8.6351668682843538E-2</v>
      </c>
    </row>
    <row r="8" spans="1:3" x14ac:dyDescent="0.3">
      <c r="A8" t="s">
        <v>10</v>
      </c>
      <c r="B8" s="1">
        <v>26.2</v>
      </c>
      <c r="C8">
        <f t="shared" si="0"/>
        <v>9.3218529851277321E-2</v>
      </c>
    </row>
    <row r="9" spans="1:3" x14ac:dyDescent="0.3">
      <c r="A9" t="s">
        <v>11</v>
      </c>
      <c r="B9" s="1">
        <v>25.6</v>
      </c>
      <c r="C9">
        <f t="shared" si="0"/>
        <v>9.1083754358499983E-2</v>
      </c>
    </row>
    <row r="10" spans="1:3" x14ac:dyDescent="0.3">
      <c r="A10" t="s">
        <v>12</v>
      </c>
      <c r="B10" s="1">
        <v>23.5</v>
      </c>
      <c r="C10">
        <f t="shared" si="0"/>
        <v>8.3612040133779278E-2</v>
      </c>
    </row>
    <row r="11" spans="1:3" x14ac:dyDescent="0.3">
      <c r="A11" t="s">
        <v>13</v>
      </c>
      <c r="B11" s="1">
        <v>24.28</v>
      </c>
      <c r="C11">
        <f t="shared" si="0"/>
        <v>8.638724827438983E-2</v>
      </c>
    </row>
    <row r="12" spans="1:3" x14ac:dyDescent="0.3">
      <c r="A12" t="s">
        <v>14</v>
      </c>
      <c r="B12" s="1">
        <v>23.22</v>
      </c>
      <c r="C12">
        <f t="shared" si="0"/>
        <v>8.2615811570483186E-2</v>
      </c>
    </row>
    <row r="13" spans="1:3" x14ac:dyDescent="0.3">
      <c r="A13" t="s">
        <v>15</v>
      </c>
      <c r="B13" s="1">
        <v>23.97</v>
      </c>
      <c r="C13">
        <f t="shared" si="0"/>
        <v>8.5284280936454862E-2</v>
      </c>
    </row>
    <row r="14" spans="1:3" x14ac:dyDescent="0.3">
      <c r="B14" s="1">
        <f>SUM(B2:B13)</f>
        <v>281.05999999999995</v>
      </c>
      <c r="C14">
        <f>SUM(C2:C13)</f>
        <v>1.0000000000000002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3"/>
  <sheetViews>
    <sheetView showGridLines="0" zoomScaleNormal="100" workbookViewId="0">
      <selection activeCell="F17" sqref="F17"/>
    </sheetView>
  </sheetViews>
  <sheetFormatPr defaultColWidth="8.77734375" defaultRowHeight="18" x14ac:dyDescent="0.35"/>
  <cols>
    <col min="1" max="1" width="17.88671875" style="8" customWidth="1"/>
    <col min="2" max="2" width="30.88671875" style="8" customWidth="1"/>
    <col min="3" max="16384" width="8.77734375" style="8"/>
  </cols>
  <sheetData>
    <row r="2" spans="1:2" ht="20.100000000000001" customHeight="1" x14ac:dyDescent="0.35">
      <c r="A2" s="7" t="s">
        <v>23</v>
      </c>
      <c r="B2" s="11" t="s">
        <v>31</v>
      </c>
    </row>
    <row r="3" spans="1:2" ht="20.100000000000001" customHeight="1" x14ac:dyDescent="0.35">
      <c r="A3" s="7" t="s">
        <v>19</v>
      </c>
      <c r="B3" s="12">
        <v>5</v>
      </c>
    </row>
    <row r="4" spans="1:2" ht="20.100000000000001" customHeight="1" x14ac:dyDescent="0.35">
      <c r="A4" s="7" t="s">
        <v>20</v>
      </c>
      <c r="B4" s="12">
        <v>7</v>
      </c>
    </row>
    <row r="5" spans="1:2" ht="20.100000000000001" customHeight="1" x14ac:dyDescent="0.35">
      <c r="A5" s="7" t="s">
        <v>21</v>
      </c>
      <c r="B5" s="12">
        <v>1979</v>
      </c>
    </row>
    <row r="6" spans="1:2" ht="20.100000000000001" customHeight="1" x14ac:dyDescent="0.35">
      <c r="A6" s="7" t="s">
        <v>25</v>
      </c>
      <c r="B6" s="12" t="s">
        <v>32</v>
      </c>
    </row>
    <row r="8" spans="1:2" x14ac:dyDescent="0.35">
      <c r="A8" s="8" t="s">
        <v>24</v>
      </c>
    </row>
    <row r="9" spans="1:2" x14ac:dyDescent="0.35">
      <c r="A9" s="8" t="s">
        <v>26</v>
      </c>
    </row>
    <row r="10" spans="1:2" x14ac:dyDescent="0.35">
      <c r="A10" s="9" t="s">
        <v>27</v>
      </c>
    </row>
    <row r="11" spans="1:2" x14ac:dyDescent="0.35">
      <c r="A11" s="9" t="s">
        <v>28</v>
      </c>
    </row>
    <row r="12" spans="1:2" x14ac:dyDescent="0.35">
      <c r="A12" s="9" t="s">
        <v>29</v>
      </c>
    </row>
    <row r="13" spans="1:2" x14ac:dyDescent="0.35">
      <c r="A13" s="10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2"/>
  <sheetViews>
    <sheetView topLeftCell="A16" zoomScale="115" zoomScaleNormal="115" workbookViewId="0">
      <selection activeCell="D42" sqref="D42"/>
    </sheetView>
  </sheetViews>
  <sheetFormatPr defaultRowHeight="14.4" x14ac:dyDescent="0.3"/>
  <cols>
    <col min="1" max="2" width="12.44140625" customWidth="1"/>
    <col min="3" max="3" width="22" style="2" customWidth="1"/>
    <col min="4" max="4" width="16.109375" bestFit="1" customWidth="1"/>
    <col min="5" max="5" width="24.5546875" style="2" hidden="1" customWidth="1"/>
  </cols>
  <sheetData>
    <row r="1" spans="1:6" s="4" customFormat="1" x14ac:dyDescent="0.3">
      <c r="A1" s="4" t="s">
        <v>0</v>
      </c>
      <c r="B1" s="4" t="s">
        <v>16</v>
      </c>
      <c r="C1" s="5" t="s">
        <v>17</v>
      </c>
      <c r="D1" s="4" t="s">
        <v>18</v>
      </c>
      <c r="E1" s="5" t="s">
        <v>22</v>
      </c>
    </row>
    <row r="2" spans="1:6" x14ac:dyDescent="0.3">
      <c r="A2">
        <v>2021</v>
      </c>
      <c r="B2">
        <v>1</v>
      </c>
      <c r="C2" s="2">
        <f>E2+'Thông Tin Cá Nhân'!$B$3</f>
        <v>1662282209</v>
      </c>
      <c r="D2" s="3">
        <v>27.01</v>
      </c>
      <c r="E2" s="2">
        <v>1662282204</v>
      </c>
      <c r="F2" s="1"/>
    </row>
    <row r="3" spans="1:6" x14ac:dyDescent="0.3">
      <c r="A3">
        <v>2021</v>
      </c>
      <c r="B3">
        <v>2</v>
      </c>
      <c r="C3" s="2">
        <f>E3+'Thông Tin Cá Nhân'!$B$3</f>
        <v>1223846082</v>
      </c>
      <c r="D3" s="3">
        <v>19.18</v>
      </c>
      <c r="E3" s="2">
        <v>1223846077</v>
      </c>
      <c r="F3" s="1"/>
    </row>
    <row r="4" spans="1:6" x14ac:dyDescent="0.3">
      <c r="A4">
        <v>2021</v>
      </c>
      <c r="B4">
        <v>3</v>
      </c>
      <c r="C4" s="2">
        <f>E4+'Thông Tin Cá Nhân'!$B$3</f>
        <v>1624588740</v>
      </c>
      <c r="D4" s="3">
        <v>26.33</v>
      </c>
      <c r="E4" s="2">
        <v>1624588735</v>
      </c>
      <c r="F4" s="1"/>
    </row>
    <row r="5" spans="1:6" x14ac:dyDescent="0.3">
      <c r="A5">
        <v>2021</v>
      </c>
      <c r="B5">
        <v>4</v>
      </c>
      <c r="C5" s="2">
        <f>E5+'Thông Tin Cá Nhân'!$B$3</f>
        <v>1683202281</v>
      </c>
      <c r="D5" s="3">
        <v>27.38</v>
      </c>
      <c r="E5" s="2">
        <v>1683202276</v>
      </c>
      <c r="F5" s="1"/>
    </row>
    <row r="6" spans="1:6" x14ac:dyDescent="0.3">
      <c r="A6">
        <v>2021</v>
      </c>
      <c r="B6">
        <v>5</v>
      </c>
      <c r="C6" s="2">
        <f>E6+'Thông Tin Cá Nhân'!$B$3</f>
        <v>2101813387</v>
      </c>
      <c r="D6" s="3">
        <v>34.85</v>
      </c>
      <c r="E6" s="2">
        <v>2101813382</v>
      </c>
      <c r="F6" s="1"/>
    </row>
    <row r="7" spans="1:6" x14ac:dyDescent="0.3">
      <c r="A7">
        <v>2021</v>
      </c>
      <c r="B7">
        <v>6</v>
      </c>
      <c r="C7" s="2">
        <f>E7+'Thông Tin Cá Nhân'!$B$3</f>
        <v>2302961709</v>
      </c>
      <c r="D7" s="3">
        <v>38.450000000000003</v>
      </c>
      <c r="E7" s="2">
        <v>2302961704</v>
      </c>
      <c r="F7" s="1"/>
    </row>
    <row r="8" spans="1:6" x14ac:dyDescent="0.3">
      <c r="A8">
        <v>2021</v>
      </c>
      <c r="B8">
        <v>7</v>
      </c>
      <c r="C8" s="2">
        <f>E8+'Thông Tin Cá Nhân'!$B$3</f>
        <v>2273066483</v>
      </c>
      <c r="D8" s="3">
        <v>37.909999999999997</v>
      </c>
      <c r="E8" s="2">
        <v>2273066478</v>
      </c>
      <c r="F8" s="1"/>
    </row>
    <row r="9" spans="1:6" x14ac:dyDescent="0.3">
      <c r="A9">
        <v>2021</v>
      </c>
      <c r="B9">
        <v>8</v>
      </c>
      <c r="C9" s="2">
        <f>E9+'Thông Tin Cá Nhân'!$B$3</f>
        <v>2050529126</v>
      </c>
      <c r="D9" s="3">
        <v>33.94</v>
      </c>
      <c r="E9" s="2">
        <v>2050529121</v>
      </c>
      <c r="F9" s="1"/>
    </row>
    <row r="10" spans="1:6" x14ac:dyDescent="0.3">
      <c r="A10">
        <v>2021</v>
      </c>
      <c r="B10">
        <v>9</v>
      </c>
      <c r="C10" s="2">
        <f>E10+'Thông Tin Cá Nhân'!$B$3</f>
        <v>1764552658</v>
      </c>
      <c r="D10" s="3">
        <v>28.83</v>
      </c>
      <c r="E10" s="2">
        <v>1764552653</v>
      </c>
      <c r="F10" s="1"/>
    </row>
    <row r="11" spans="1:6" x14ac:dyDescent="0.3">
      <c r="A11">
        <v>2021</v>
      </c>
      <c r="B11">
        <v>10</v>
      </c>
      <c r="C11" s="2">
        <f>E11+'Thông Tin Cá Nhân'!$B$3</f>
        <v>1691202550</v>
      </c>
      <c r="D11" s="3">
        <v>27.52</v>
      </c>
      <c r="E11" s="2">
        <v>1691202545</v>
      </c>
      <c r="F11" s="1"/>
    </row>
    <row r="12" spans="1:6" x14ac:dyDescent="0.3">
      <c r="A12">
        <v>2021</v>
      </c>
      <c r="B12">
        <v>11</v>
      </c>
      <c r="C12" s="2">
        <f>E12+'Thông Tin Cá Nhân'!$B$3</f>
        <v>1555375027</v>
      </c>
      <c r="D12" s="3">
        <v>25.1</v>
      </c>
      <c r="E12" s="2">
        <v>1555375022</v>
      </c>
      <c r="F12" s="1"/>
    </row>
    <row r="13" spans="1:6" x14ac:dyDescent="0.3">
      <c r="A13">
        <v>2021</v>
      </c>
      <c r="B13">
        <v>12</v>
      </c>
      <c r="C13" s="2">
        <f>E13+'Thông Tin Cá Nhân'!$B$3</f>
        <v>1615853230</v>
      </c>
      <c r="D13" s="3">
        <v>26.18</v>
      </c>
      <c r="E13" s="2">
        <v>1615853225</v>
      </c>
      <c r="F13" s="1"/>
    </row>
    <row r="14" spans="1:6" x14ac:dyDescent="0.3">
      <c r="A14">
        <v>2022</v>
      </c>
      <c r="B14">
        <v>1</v>
      </c>
      <c r="C14" s="2">
        <f>E14+'Thông Tin Cá Nhân'!$B$3</f>
        <v>1611503643</v>
      </c>
      <c r="D14" s="3">
        <v>26.1</v>
      </c>
      <c r="E14" s="2">
        <v>1611503638</v>
      </c>
      <c r="F14" s="1"/>
    </row>
    <row r="15" spans="1:6" x14ac:dyDescent="0.3">
      <c r="A15">
        <v>2022</v>
      </c>
      <c r="B15">
        <v>2</v>
      </c>
      <c r="C15" s="2">
        <f>E15+'Thông Tin Cá Nhân'!$B$3</f>
        <v>1484777304</v>
      </c>
      <c r="D15" s="3">
        <v>23.84</v>
      </c>
      <c r="E15" s="2">
        <v>1484777299</v>
      </c>
      <c r="F15" s="1"/>
    </row>
    <row r="16" spans="1:6" x14ac:dyDescent="0.3">
      <c r="A16">
        <v>2022</v>
      </c>
      <c r="B16">
        <v>3</v>
      </c>
      <c r="C16" s="2">
        <f>E16+'Thông Tin Cá Nhân'!$B$3</f>
        <v>1706390045</v>
      </c>
      <c r="D16" s="3">
        <v>27.79</v>
      </c>
      <c r="E16" s="2">
        <v>1706390040</v>
      </c>
      <c r="F16" s="1"/>
    </row>
    <row r="17" spans="1:6" x14ac:dyDescent="0.3">
      <c r="A17">
        <v>2022</v>
      </c>
      <c r="B17">
        <v>4</v>
      </c>
      <c r="C17" s="2">
        <f>E17+'Thông Tin Cá Nhân'!$B$3</f>
        <v>1711049318</v>
      </c>
      <c r="D17" s="3">
        <v>27.88</v>
      </c>
      <c r="E17" s="2">
        <v>1711049313</v>
      </c>
      <c r="F17" s="1"/>
    </row>
    <row r="18" spans="1:6" x14ac:dyDescent="0.3">
      <c r="A18">
        <v>2022</v>
      </c>
      <c r="B18">
        <v>5</v>
      </c>
      <c r="C18" s="2">
        <f>E18+'Thông Tin Cá Nhân'!$B$3</f>
        <v>1884625999</v>
      </c>
      <c r="D18" s="3">
        <v>30.98</v>
      </c>
      <c r="E18" s="2">
        <v>1884625994</v>
      </c>
      <c r="F18" s="1"/>
    </row>
    <row r="19" spans="1:6" x14ac:dyDescent="0.3">
      <c r="A19">
        <v>2022</v>
      </c>
      <c r="B19">
        <v>6</v>
      </c>
      <c r="C19" s="2">
        <f>E19+'Thông Tin Cá Nhân'!$B$3</f>
        <v>2391919243</v>
      </c>
      <c r="D19" s="3">
        <v>40.03</v>
      </c>
      <c r="E19" s="2">
        <v>2391919238</v>
      </c>
      <c r="F19" s="1"/>
    </row>
    <row r="20" spans="1:6" x14ac:dyDescent="0.3">
      <c r="A20">
        <v>2022</v>
      </c>
      <c r="B20">
        <v>7</v>
      </c>
      <c r="C20" s="2">
        <f>E20+'Thông Tin Cá Nhân'!$B$3</f>
        <v>2409726420</v>
      </c>
      <c r="D20" s="3">
        <v>40.35</v>
      </c>
      <c r="E20" s="2">
        <v>2409726415</v>
      </c>
      <c r="F20" s="1"/>
    </row>
    <row r="21" spans="1:6" x14ac:dyDescent="0.3">
      <c r="A21">
        <v>2022</v>
      </c>
      <c r="B21">
        <v>8</v>
      </c>
      <c r="C21" s="2">
        <f>E21+'Thông Tin Cá Nhân'!$B$3</f>
        <v>2354190438</v>
      </c>
      <c r="D21" s="3">
        <v>39.36</v>
      </c>
      <c r="E21" s="2">
        <v>2354190433</v>
      </c>
      <c r="F21" s="1"/>
    </row>
    <row r="22" spans="1:6" x14ac:dyDescent="0.3">
      <c r="A22">
        <v>2022</v>
      </c>
      <c r="B22">
        <v>9</v>
      </c>
      <c r="C22" s="2">
        <f>E22+'Thông Tin Cá Nhân'!$B$3</f>
        <v>2120870549</v>
      </c>
      <c r="D22" s="3">
        <v>35.19</v>
      </c>
      <c r="E22" s="2">
        <v>2120870544</v>
      </c>
      <c r="F22" s="1"/>
    </row>
    <row r="23" spans="1:6" x14ac:dyDescent="0.3">
      <c r="A23">
        <v>2022</v>
      </c>
      <c r="B23">
        <v>10</v>
      </c>
      <c r="C23" s="2">
        <f>E23+'Thông Tin Cá Nhân'!$B$3</f>
        <v>1873984108</v>
      </c>
      <c r="D23" s="3">
        <v>30.79</v>
      </c>
      <c r="E23" s="2">
        <v>1873984103</v>
      </c>
      <c r="F23" s="1"/>
    </row>
    <row r="24" spans="1:6" x14ac:dyDescent="0.3">
      <c r="A24">
        <v>2022</v>
      </c>
      <c r="B24">
        <v>11</v>
      </c>
      <c r="C24" s="2">
        <f>E24+'Thông Tin Cá Nhân'!$B$3</f>
        <v>1822992530</v>
      </c>
      <c r="D24" s="3">
        <v>29.87</v>
      </c>
      <c r="E24" s="2">
        <v>1822992525</v>
      </c>
      <c r="F24" s="1"/>
    </row>
    <row r="25" spans="1:6" x14ac:dyDescent="0.3">
      <c r="A25">
        <v>2022</v>
      </c>
      <c r="B25">
        <v>12</v>
      </c>
      <c r="C25" s="2">
        <f>E25+'Thông Tin Cá Nhân'!$B$3</f>
        <v>1763214105</v>
      </c>
      <c r="D25" s="3">
        <v>28.81</v>
      </c>
      <c r="E25" s="2">
        <v>1763214100</v>
      </c>
      <c r="F25" s="1"/>
    </row>
    <row r="26" spans="1:6" x14ac:dyDescent="0.3">
      <c r="A26">
        <v>2023</v>
      </c>
      <c r="B26">
        <v>1</v>
      </c>
      <c r="C26" s="2">
        <f>E26+'Thông Tin Cá Nhân'!$B$3</f>
        <v>1576651695</v>
      </c>
      <c r="D26" s="3">
        <v>25.48</v>
      </c>
      <c r="E26" s="2">
        <v>1576651690</v>
      </c>
      <c r="F26" s="1"/>
    </row>
    <row r="27" spans="1:6" x14ac:dyDescent="0.3">
      <c r="A27">
        <v>2023</v>
      </c>
      <c r="B27">
        <v>2</v>
      </c>
      <c r="C27" s="2">
        <f>E27+'Thông Tin Cá Nhân'!$B$3</f>
        <v>1594711617</v>
      </c>
      <c r="D27" s="3">
        <v>25.8</v>
      </c>
      <c r="E27" s="2">
        <v>1594711612</v>
      </c>
      <c r="F27" s="1"/>
    </row>
    <row r="28" spans="1:6" x14ac:dyDescent="0.3">
      <c r="A28">
        <v>2023</v>
      </c>
      <c r="B28">
        <v>3</v>
      </c>
      <c r="C28" s="2">
        <f>E28+'Thông Tin Cá Nhân'!$B$3</f>
        <v>1808419630</v>
      </c>
      <c r="D28" s="3">
        <v>29.61</v>
      </c>
      <c r="E28" s="2">
        <v>1808419625</v>
      </c>
      <c r="F28" s="1"/>
    </row>
    <row r="29" spans="1:6" x14ac:dyDescent="0.3">
      <c r="A29">
        <v>2023</v>
      </c>
      <c r="B29">
        <v>4</v>
      </c>
      <c r="C29" s="2">
        <f>E29+'Thông Tin Cá Nhân'!$B$3</f>
        <v>1846274230</v>
      </c>
      <c r="D29" s="3">
        <v>30.29</v>
      </c>
      <c r="E29" s="2">
        <v>1846274225</v>
      </c>
      <c r="F29" s="1"/>
    </row>
    <row r="30" spans="1:6" x14ac:dyDescent="0.3">
      <c r="A30">
        <v>2023</v>
      </c>
      <c r="B30">
        <v>5</v>
      </c>
      <c r="C30" s="2">
        <f>E30+'Thông Tin Cá Nhân'!$B$3</f>
        <v>2335133358</v>
      </c>
      <c r="D30" s="3">
        <v>39.020000000000003</v>
      </c>
      <c r="E30" s="2">
        <v>2335133353</v>
      </c>
      <c r="F30" s="1"/>
    </row>
    <row r="31" spans="1:6" x14ac:dyDescent="0.3">
      <c r="A31">
        <v>2023</v>
      </c>
      <c r="B31">
        <v>6</v>
      </c>
      <c r="C31" s="2">
        <f>E31+'Thông Tin Cá Nhân'!$B$3</f>
        <v>2387300289</v>
      </c>
      <c r="D31" s="3">
        <v>39.950000000000003</v>
      </c>
      <c r="E31" s="2">
        <v>2387300284</v>
      </c>
      <c r="F31" s="1"/>
    </row>
    <row r="32" spans="1:6" x14ac:dyDescent="0.3">
      <c r="A32">
        <v>2023</v>
      </c>
      <c r="B32">
        <v>7</v>
      </c>
      <c r="C32" s="2">
        <f>E32+'Thông Tin Cá Nhân'!$B$3</f>
        <v>2701998103</v>
      </c>
      <c r="D32" s="3">
        <v>40.1</v>
      </c>
      <c r="E32" s="2">
        <v>2701998098</v>
      </c>
      <c r="F32" s="1"/>
    </row>
    <row r="33" spans="1:6" x14ac:dyDescent="0.3">
      <c r="A33">
        <v>2023</v>
      </c>
      <c r="B33">
        <v>8</v>
      </c>
      <c r="C33" s="2">
        <f>E33+'Thông Tin Cá Nhân'!$B$3</f>
        <v>2426415238</v>
      </c>
      <c r="D33" s="3">
        <v>40.65</v>
      </c>
      <c r="E33" s="2">
        <v>2426415233</v>
      </c>
      <c r="F33" s="1"/>
    </row>
    <row r="34" spans="1:6" x14ac:dyDescent="0.3">
      <c r="A34">
        <v>2023</v>
      </c>
      <c r="B34">
        <v>9</v>
      </c>
      <c r="C34" s="2">
        <f>E34+'Thông Tin Cá Nhân'!$B$3</f>
        <v>2239567109</v>
      </c>
      <c r="D34" s="3">
        <v>37.31</v>
      </c>
      <c r="E34" s="2">
        <v>2239567104</v>
      </c>
      <c r="F34" s="1"/>
    </row>
    <row r="35" spans="1:6" x14ac:dyDescent="0.3">
      <c r="A35">
        <v>2023</v>
      </c>
      <c r="B35">
        <v>10</v>
      </c>
      <c r="C35" s="2">
        <f>E35+'Thông Tin Cá Nhân'!$B$3</f>
        <v>2145416190</v>
      </c>
      <c r="D35" s="3">
        <v>35.630000000000003</v>
      </c>
      <c r="E35" s="2">
        <v>2145416185</v>
      </c>
      <c r="F35" s="1"/>
    </row>
    <row r="36" spans="1:6" x14ac:dyDescent="0.3">
      <c r="A36">
        <v>2023</v>
      </c>
      <c r="B36">
        <v>11</v>
      </c>
      <c r="C36" s="2">
        <f>E36+'Thông Tin Cá Nhân'!$B$3</f>
        <v>1858985234</v>
      </c>
      <c r="D36" s="3">
        <v>30.52</v>
      </c>
      <c r="E36" s="2">
        <v>1858985229</v>
      </c>
      <c r="F36" s="1"/>
    </row>
    <row r="37" spans="1:6" x14ac:dyDescent="0.3">
      <c r="A37">
        <v>2023</v>
      </c>
      <c r="B37">
        <v>12</v>
      </c>
      <c r="C37" s="2">
        <f>E37+'Thông Tin Cá Nhân'!$B$3</f>
        <v>1844859923</v>
      </c>
      <c r="D37" s="3">
        <v>30.27</v>
      </c>
      <c r="E37" s="2">
        <v>1844859918</v>
      </c>
      <c r="F37" s="1"/>
    </row>
    <row r="38" spans="1:6" x14ac:dyDescent="0.3">
      <c r="A38">
        <v>2024</v>
      </c>
      <c r="B38">
        <v>1</v>
      </c>
      <c r="C38" s="2">
        <f>E38+'Thông Tin Cá Nhân'!$B$3</f>
        <v>1928471122</v>
      </c>
      <c r="D38" s="3">
        <v>31.76</v>
      </c>
      <c r="E38" s="2">
        <v>1928471117</v>
      </c>
      <c r="F38" s="1"/>
    </row>
    <row r="39" spans="1:6" x14ac:dyDescent="0.3">
      <c r="A39">
        <v>2024</v>
      </c>
      <c r="B39">
        <v>2</v>
      </c>
      <c r="C39" s="2">
        <f>E39+'Thông Tin Cá Nhân'!$B$3</f>
        <v>1585717505</v>
      </c>
      <c r="D39" s="3">
        <v>25.64</v>
      </c>
      <c r="E39" s="2">
        <v>1585717500</v>
      </c>
      <c r="F39" s="1"/>
    </row>
    <row r="40" spans="1:6" x14ac:dyDescent="0.3">
      <c r="A40">
        <v>2024</v>
      </c>
      <c r="B40">
        <v>3</v>
      </c>
      <c r="C40" s="2">
        <f>E40+'Thông Tin Cá Nhân'!$B$3</f>
        <v>1935153124</v>
      </c>
      <c r="D40" s="3">
        <v>31.88</v>
      </c>
      <c r="E40" s="2">
        <v>1935153119</v>
      </c>
      <c r="F40" s="1"/>
    </row>
    <row r="41" spans="1:6" x14ac:dyDescent="0.3">
      <c r="A41">
        <v>2024</v>
      </c>
      <c r="B41">
        <v>4</v>
      </c>
      <c r="C41" s="2">
        <f>E41+'Thông Tin Cá Nhân'!$B$3</f>
        <v>1548229918</v>
      </c>
      <c r="D41" s="3">
        <v>24.97</v>
      </c>
      <c r="E41" s="2">
        <v>1548229913</v>
      </c>
      <c r="F41" s="1"/>
    </row>
    <row r="42" spans="1:6" x14ac:dyDescent="0.3">
      <c r="A42">
        <v>2024</v>
      </c>
      <c r="B42">
        <v>5</v>
      </c>
      <c r="C42" s="6"/>
      <c r="D42" s="3">
        <v>25</v>
      </c>
    </row>
  </sheetData>
  <sortState xmlns:xlrd2="http://schemas.microsoft.com/office/spreadsheetml/2017/richdata2" ref="B2:B13">
    <sortCondition ref="B2:B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2"/>
  <sheetViews>
    <sheetView topLeftCell="A16" workbookViewId="0">
      <selection activeCell="C42" sqref="C42"/>
    </sheetView>
  </sheetViews>
  <sheetFormatPr defaultRowHeight="14.4" x14ac:dyDescent="0.3"/>
  <cols>
    <col min="2" max="2" width="11" bestFit="1" customWidth="1"/>
    <col min="3" max="3" width="17" bestFit="1" customWidth="1"/>
  </cols>
  <sheetData>
    <row r="1" spans="1:3" x14ac:dyDescent="0.3">
      <c r="B1" t="s">
        <v>33</v>
      </c>
      <c r="C1" t="s">
        <v>34</v>
      </c>
    </row>
    <row r="2" spans="1:3" x14ac:dyDescent="0.3">
      <c r="A2" t="s">
        <v>35</v>
      </c>
      <c r="B2">
        <v>1662282209</v>
      </c>
      <c r="C2">
        <v>1515893306.0262101</v>
      </c>
    </row>
    <row r="3" spans="1:3" x14ac:dyDescent="0.3">
      <c r="A3" t="s">
        <v>36</v>
      </c>
      <c r="B3">
        <v>1223846082</v>
      </c>
      <c r="C3">
        <v>1630020843.7774799</v>
      </c>
    </row>
    <row r="4" spans="1:3" x14ac:dyDescent="0.3">
      <c r="A4" t="s">
        <v>37</v>
      </c>
      <c r="B4">
        <v>1624588740</v>
      </c>
      <c r="C4">
        <v>1718550432.87448</v>
      </c>
    </row>
    <row r="5" spans="1:3" x14ac:dyDescent="0.3">
      <c r="A5" t="s">
        <v>38</v>
      </c>
      <c r="B5">
        <v>1683202281</v>
      </c>
      <c r="C5">
        <v>1784966944.4465401</v>
      </c>
    </row>
    <row r="6" spans="1:3" x14ac:dyDescent="0.3">
      <c r="A6" t="s">
        <v>39</v>
      </c>
      <c r="B6">
        <v>2101813387</v>
      </c>
      <c r="C6">
        <v>1832544337.2480099</v>
      </c>
    </row>
    <row r="7" spans="1:3" x14ac:dyDescent="0.3">
      <c r="A7" t="s">
        <v>40</v>
      </c>
      <c r="B7">
        <v>2302961709</v>
      </c>
      <c r="C7">
        <v>1864345657.6582799</v>
      </c>
    </row>
    <row r="8" spans="1:3" x14ac:dyDescent="0.3">
      <c r="A8" t="s">
        <v>41</v>
      </c>
      <c r="B8">
        <v>2273066483</v>
      </c>
      <c r="C8">
        <v>1883223039.6817999</v>
      </c>
    </row>
    <row r="9" spans="1:3" x14ac:dyDescent="0.3">
      <c r="A9" t="s">
        <v>42</v>
      </c>
      <c r="B9">
        <v>2050529126</v>
      </c>
      <c r="C9">
        <v>1891817704.94803</v>
      </c>
    </row>
    <row r="10" spans="1:3" x14ac:dyDescent="0.3">
      <c r="A10" t="s">
        <v>43</v>
      </c>
      <c r="B10">
        <v>1764552658</v>
      </c>
      <c r="C10">
        <v>1892559962.7114999</v>
      </c>
    </row>
    <row r="11" spans="1:3" x14ac:dyDescent="0.3">
      <c r="A11" t="s">
        <v>44</v>
      </c>
      <c r="B11">
        <v>1691202550</v>
      </c>
      <c r="C11">
        <v>1887669209.8517799</v>
      </c>
    </row>
    <row r="12" spans="1:3" x14ac:dyDescent="0.3">
      <c r="A12" t="s">
        <v>45</v>
      </c>
      <c r="B12">
        <v>1555375027</v>
      </c>
      <c r="C12">
        <v>1879153930.87345</v>
      </c>
    </row>
    <row r="13" spans="1:3" x14ac:dyDescent="0.3">
      <c r="A13" t="s">
        <v>46</v>
      </c>
      <c r="B13">
        <v>1615853230</v>
      </c>
      <c r="C13">
        <v>1868811697.9061699</v>
      </c>
    </row>
    <row r="14" spans="1:3" x14ac:dyDescent="0.3">
      <c r="A14" t="s">
        <v>47</v>
      </c>
      <c r="B14">
        <v>1611503643</v>
      </c>
      <c r="C14">
        <v>1858229170.7046101</v>
      </c>
    </row>
    <row r="15" spans="1:3" x14ac:dyDescent="0.3">
      <c r="A15" t="s">
        <v>48</v>
      </c>
      <c r="B15">
        <v>1484777304</v>
      </c>
      <c r="C15">
        <v>1848782096.64851</v>
      </c>
    </row>
    <row r="16" spans="1:3" x14ac:dyDescent="0.3">
      <c r="A16" t="s">
        <v>49</v>
      </c>
      <c r="B16">
        <v>1706390045</v>
      </c>
      <c r="C16">
        <v>1841635310.74263</v>
      </c>
    </row>
    <row r="17" spans="1:3" x14ac:dyDescent="0.3">
      <c r="A17" t="s">
        <v>50</v>
      </c>
      <c r="B17">
        <v>1711049318</v>
      </c>
      <c r="C17">
        <v>1837742735.61677</v>
      </c>
    </row>
    <row r="18" spans="1:3" x14ac:dyDescent="0.3">
      <c r="A18" t="s">
        <v>51</v>
      </c>
      <c r="B18">
        <v>1884625999</v>
      </c>
      <c r="C18">
        <v>1837847381.52579</v>
      </c>
    </row>
    <row r="19" spans="1:3" x14ac:dyDescent="0.3">
      <c r="A19" t="s">
        <v>52</v>
      </c>
      <c r="B19">
        <v>2391919243</v>
      </c>
      <c r="C19">
        <v>1842481346.34958</v>
      </c>
    </row>
    <row r="20" spans="1:3" x14ac:dyDescent="0.3">
      <c r="A20" t="s">
        <v>53</v>
      </c>
      <c r="B20">
        <v>2409726420</v>
      </c>
      <c r="C20">
        <v>1851965815.59306</v>
      </c>
    </row>
    <row r="21" spans="1:3" x14ac:dyDescent="0.3">
      <c r="A21" t="s">
        <v>54</v>
      </c>
      <c r="B21">
        <v>2354190438</v>
      </c>
      <c r="C21">
        <v>1866411062.38621</v>
      </c>
    </row>
    <row r="22" spans="1:3" x14ac:dyDescent="0.3">
      <c r="A22" t="s">
        <v>55</v>
      </c>
      <c r="B22">
        <v>2120870549</v>
      </c>
      <c r="C22">
        <v>1885716447.48404</v>
      </c>
    </row>
    <row r="23" spans="1:3" x14ac:dyDescent="0.3">
      <c r="A23" t="s">
        <v>56</v>
      </c>
      <c r="B23">
        <v>1873984108</v>
      </c>
      <c r="C23">
        <v>1909570419.2666099</v>
      </c>
    </row>
    <row r="24" spans="1:3" x14ac:dyDescent="0.3">
      <c r="A24" t="s">
        <v>57</v>
      </c>
      <c r="B24">
        <v>1822992530</v>
      </c>
      <c r="C24">
        <v>1937450513.7390101</v>
      </c>
    </row>
    <row r="25" spans="1:3" x14ac:dyDescent="0.3">
      <c r="A25" t="s">
        <v>58</v>
      </c>
      <c r="B25">
        <v>1763214105</v>
      </c>
      <c r="C25">
        <v>1968623354.5313799</v>
      </c>
    </row>
    <row r="26" spans="1:3" x14ac:dyDescent="0.3">
      <c r="A26" t="s">
        <v>59</v>
      </c>
      <c r="B26">
        <v>1576651695</v>
      </c>
      <c r="C26">
        <v>2002144652.8989</v>
      </c>
    </row>
    <row r="27" spans="1:3" x14ac:dyDescent="0.3">
      <c r="A27" t="s">
        <v>60</v>
      </c>
      <c r="B27">
        <v>1594711617</v>
      </c>
      <c r="C27">
        <v>2036859207.7217801</v>
      </c>
    </row>
    <row r="28" spans="1:3" x14ac:dyDescent="0.3">
      <c r="A28" t="s">
        <v>61</v>
      </c>
      <c r="B28">
        <v>1808419630</v>
      </c>
      <c r="C28">
        <v>2071400905.50529</v>
      </c>
    </row>
    <row r="29" spans="1:3" x14ac:dyDescent="0.3">
      <c r="A29" t="s">
        <v>62</v>
      </c>
      <c r="B29">
        <v>1846274230</v>
      </c>
      <c r="C29">
        <v>2104192720.37973</v>
      </c>
    </row>
    <row r="30" spans="1:3" x14ac:dyDescent="0.3">
      <c r="A30" t="s">
        <v>63</v>
      </c>
      <c r="B30">
        <v>2335133358</v>
      </c>
      <c r="C30">
        <v>2133446714.10044</v>
      </c>
    </row>
    <row r="31" spans="1:3" x14ac:dyDescent="0.3">
      <c r="A31" t="s">
        <v>64</v>
      </c>
      <c r="B31">
        <v>2387300289</v>
      </c>
      <c r="C31">
        <v>2157164036.0478001</v>
      </c>
    </row>
    <row r="32" spans="1:3" x14ac:dyDescent="0.3">
      <c r="A32" t="s">
        <v>65</v>
      </c>
      <c r="B32">
        <v>2701998103</v>
      </c>
      <c r="C32">
        <v>2173134923.2272501</v>
      </c>
    </row>
    <row r="33" spans="1:3" x14ac:dyDescent="0.3">
      <c r="A33" t="s">
        <v>66</v>
      </c>
      <c r="B33">
        <v>2426415238</v>
      </c>
      <c r="C33">
        <v>2178938700.2692399</v>
      </c>
    </row>
    <row r="34" spans="1:3" x14ac:dyDescent="0.3">
      <c r="A34" t="s">
        <v>67</v>
      </c>
      <c r="B34">
        <v>2239567109</v>
      </c>
      <c r="C34">
        <v>2171943779.4292798</v>
      </c>
    </row>
    <row r="35" spans="1:3" x14ac:dyDescent="0.3">
      <c r="A35" t="s">
        <v>68</v>
      </c>
      <c r="B35">
        <v>2145416190</v>
      </c>
      <c r="C35">
        <v>2149307660.5879302</v>
      </c>
    </row>
    <row r="36" spans="1:3" x14ac:dyDescent="0.3">
      <c r="A36" t="s">
        <v>69</v>
      </c>
      <c r="B36">
        <v>1858985234</v>
      </c>
      <c r="C36">
        <v>2107976931.2507601</v>
      </c>
    </row>
    <row r="37" spans="1:3" x14ac:dyDescent="0.3">
      <c r="A37" t="s">
        <v>70</v>
      </c>
      <c r="B37">
        <v>1844859923</v>
      </c>
      <c r="C37">
        <v>2044687266.54842</v>
      </c>
    </row>
    <row r="38" spans="1:3" x14ac:dyDescent="0.3">
      <c r="A38" t="s">
        <v>71</v>
      </c>
      <c r="B38">
        <v>1928471122</v>
      </c>
      <c r="C38">
        <v>1955963429.2365699</v>
      </c>
    </row>
    <row r="39" spans="1:3" x14ac:dyDescent="0.3">
      <c r="A39" t="s">
        <v>72</v>
      </c>
      <c r="B39">
        <v>1585717505</v>
      </c>
      <c r="C39">
        <v>1838119269.69593</v>
      </c>
    </row>
    <row r="40" spans="1:3" x14ac:dyDescent="0.3">
      <c r="A40" t="s">
        <v>73</v>
      </c>
      <c r="B40">
        <v>1935153124</v>
      </c>
      <c r="C40">
        <v>1687257725.93226</v>
      </c>
    </row>
    <row r="41" spans="1:3" x14ac:dyDescent="0.3">
      <c r="A41" t="s">
        <v>74</v>
      </c>
      <c r="B41">
        <v>1548229918</v>
      </c>
      <c r="C41">
        <v>1499270823.57634</v>
      </c>
    </row>
    <row r="42" spans="1:3" x14ac:dyDescent="0.3">
      <c r="A42" t="s">
        <v>75</v>
      </c>
      <c r="C42" s="15">
        <v>1269839675.8840201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Views.Workfile.2" shapeId="1025" r:id="rId3">
          <objectPr defaultSize="0" r:id="rId4">
            <anchor moveWithCells="1">
              <from>
                <xdr:col>4</xdr:col>
                <xdr:colOff>22860</xdr:colOff>
                <xdr:row>4</xdr:row>
                <xdr:rowOff>7620</xdr:rowOff>
              </from>
              <to>
                <xdr:col>14</xdr:col>
                <xdr:colOff>106680</xdr:colOff>
                <xdr:row>18</xdr:row>
                <xdr:rowOff>160020</xdr:rowOff>
              </to>
            </anchor>
          </objectPr>
        </oleObject>
      </mc:Choice>
      <mc:Fallback>
        <oleObject progId="EViews.Workfile.2" shapeId="1025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50"/>
  <sheetViews>
    <sheetView workbookViewId="0">
      <selection activeCell="B49" sqref="B49"/>
    </sheetView>
  </sheetViews>
  <sheetFormatPr defaultRowHeight="14.4" x14ac:dyDescent="0.3"/>
  <cols>
    <col min="2" max="2" width="12.109375" customWidth="1"/>
    <col min="3" max="3" width="8.88671875" hidden="1" customWidth="1"/>
    <col min="7" max="7" width="13.5546875" customWidth="1"/>
    <col min="9" max="9" width="11.6640625" customWidth="1"/>
  </cols>
  <sheetData>
    <row r="2" spans="1:9" x14ac:dyDescent="0.3">
      <c r="B2" t="s">
        <v>81</v>
      </c>
      <c r="I2" t="s">
        <v>81</v>
      </c>
    </row>
    <row r="3" spans="1:9" x14ac:dyDescent="0.3">
      <c r="B3" t="s">
        <v>77</v>
      </c>
      <c r="I3" t="s">
        <v>79</v>
      </c>
    </row>
    <row r="4" spans="1:9" x14ac:dyDescent="0.3">
      <c r="B4" t="s">
        <v>78</v>
      </c>
      <c r="I4" t="s">
        <v>80</v>
      </c>
    </row>
    <row r="5" spans="1:9" x14ac:dyDescent="0.3">
      <c r="B5" t="s">
        <v>82</v>
      </c>
      <c r="I5" t="s">
        <v>79</v>
      </c>
    </row>
    <row r="6" spans="1:9" x14ac:dyDescent="0.3">
      <c r="I6" t="s">
        <v>80</v>
      </c>
    </row>
    <row r="7" spans="1:9" x14ac:dyDescent="0.3">
      <c r="A7" t="s">
        <v>35</v>
      </c>
      <c r="B7">
        <v>1662282209</v>
      </c>
    </row>
    <row r="8" spans="1:9" x14ac:dyDescent="0.3">
      <c r="A8" t="s">
        <v>36</v>
      </c>
      <c r="B8">
        <v>1443064145.5</v>
      </c>
      <c r="H8" t="s">
        <v>35</v>
      </c>
      <c r="I8">
        <v>118070894.38703699</v>
      </c>
    </row>
    <row r="9" spans="1:9" x14ac:dyDescent="0.3">
      <c r="A9" t="s">
        <v>37</v>
      </c>
      <c r="B9">
        <v>1503572343.6666601</v>
      </c>
      <c r="H9" t="s">
        <v>36</v>
      </c>
      <c r="I9">
        <v>118070894.38703699</v>
      </c>
    </row>
    <row r="10" spans="1:9" x14ac:dyDescent="0.3">
      <c r="A10" t="s">
        <v>38</v>
      </c>
      <c r="B10">
        <v>1510545701</v>
      </c>
      <c r="H10" t="s">
        <v>37</v>
      </c>
      <c r="I10">
        <v>118070894.38703699</v>
      </c>
    </row>
    <row r="11" spans="1:9" x14ac:dyDescent="0.3">
      <c r="A11" t="s">
        <v>39</v>
      </c>
      <c r="B11">
        <v>1803201469.3333299</v>
      </c>
      <c r="H11" t="s">
        <v>38</v>
      </c>
      <c r="I11">
        <v>118070894.38703699</v>
      </c>
    </row>
    <row r="12" spans="1:9" x14ac:dyDescent="0.3">
      <c r="A12" t="s">
        <v>40</v>
      </c>
      <c r="B12">
        <v>2029325792.3333299</v>
      </c>
      <c r="H12" t="s">
        <v>39</v>
      </c>
      <c r="I12">
        <v>118070894.38703699</v>
      </c>
    </row>
    <row r="13" spans="1:9" x14ac:dyDescent="0.3">
      <c r="A13" t="s">
        <v>41</v>
      </c>
      <c r="B13">
        <v>2225947193</v>
      </c>
      <c r="H13" t="s">
        <v>40</v>
      </c>
      <c r="I13">
        <v>118070894.38703699</v>
      </c>
    </row>
    <row r="14" spans="1:9" x14ac:dyDescent="0.3">
      <c r="A14" t="s">
        <v>42</v>
      </c>
      <c r="B14">
        <v>2208852439.3333302</v>
      </c>
      <c r="H14" t="s">
        <v>41</v>
      </c>
      <c r="I14">
        <v>118070894.38703699</v>
      </c>
    </row>
    <row r="15" spans="1:9" x14ac:dyDescent="0.3">
      <c r="A15" t="s">
        <v>43</v>
      </c>
      <c r="B15">
        <v>2029382755.6666601</v>
      </c>
      <c r="H15" t="s">
        <v>42</v>
      </c>
      <c r="I15">
        <v>118070894.38703699</v>
      </c>
    </row>
    <row r="16" spans="1:9" x14ac:dyDescent="0.3">
      <c r="A16" t="s">
        <v>44</v>
      </c>
      <c r="B16">
        <v>1835428111.3333299</v>
      </c>
      <c r="H16" t="s">
        <v>43</v>
      </c>
      <c r="I16">
        <v>118070894.38703699</v>
      </c>
    </row>
    <row r="17" spans="1:9" x14ac:dyDescent="0.3">
      <c r="A17" t="s">
        <v>45</v>
      </c>
      <c r="B17">
        <v>1670376745</v>
      </c>
      <c r="H17" t="s">
        <v>44</v>
      </c>
      <c r="I17">
        <v>118070894.38703699</v>
      </c>
    </row>
    <row r="18" spans="1:9" x14ac:dyDescent="0.3">
      <c r="A18" t="s">
        <v>46</v>
      </c>
      <c r="B18">
        <v>1620810269</v>
      </c>
      <c r="H18" t="s">
        <v>45</v>
      </c>
      <c r="I18">
        <v>118070894.38703699</v>
      </c>
    </row>
    <row r="19" spans="1:9" x14ac:dyDescent="0.3">
      <c r="A19" t="s">
        <v>47</v>
      </c>
      <c r="B19">
        <v>1594243966.6666601</v>
      </c>
      <c r="H19" t="s">
        <v>46</v>
      </c>
      <c r="I19">
        <v>118070894.38703699</v>
      </c>
    </row>
    <row r="20" spans="1:9" x14ac:dyDescent="0.3">
      <c r="A20" t="s">
        <v>48</v>
      </c>
      <c r="B20">
        <v>1570711392.3333299</v>
      </c>
      <c r="H20" t="s">
        <v>47</v>
      </c>
      <c r="I20">
        <v>118070894.38703699</v>
      </c>
    </row>
    <row r="21" spans="1:9" x14ac:dyDescent="0.3">
      <c r="A21" t="s">
        <v>49</v>
      </c>
      <c r="B21">
        <v>1600890330.6666601</v>
      </c>
      <c r="H21" t="s">
        <v>48</v>
      </c>
      <c r="I21">
        <v>118070894.38703699</v>
      </c>
    </row>
    <row r="22" spans="1:9" x14ac:dyDescent="0.3">
      <c r="A22" t="s">
        <v>50</v>
      </c>
      <c r="B22">
        <v>1634072222.3333299</v>
      </c>
      <c r="H22" t="s">
        <v>49</v>
      </c>
      <c r="I22">
        <v>118070894.38703699</v>
      </c>
    </row>
    <row r="23" spans="1:9" x14ac:dyDescent="0.3">
      <c r="A23" t="s">
        <v>51</v>
      </c>
      <c r="B23">
        <v>1767355120.6666601</v>
      </c>
      <c r="H23" t="s">
        <v>50</v>
      </c>
      <c r="I23">
        <v>118070894.38703699</v>
      </c>
    </row>
    <row r="24" spans="1:9" x14ac:dyDescent="0.3">
      <c r="A24" t="s">
        <v>52</v>
      </c>
      <c r="B24">
        <v>1995864853.3333299</v>
      </c>
      <c r="H24" t="s">
        <v>51</v>
      </c>
      <c r="I24">
        <v>118070894.38703699</v>
      </c>
    </row>
    <row r="25" spans="1:9" x14ac:dyDescent="0.3">
      <c r="A25" t="s">
        <v>53</v>
      </c>
      <c r="B25">
        <v>2228757220.6666598</v>
      </c>
      <c r="H25" t="s">
        <v>52</v>
      </c>
      <c r="I25">
        <v>118070894.38703699</v>
      </c>
    </row>
    <row r="26" spans="1:9" x14ac:dyDescent="0.3">
      <c r="A26" t="s">
        <v>54</v>
      </c>
      <c r="B26">
        <v>2385278700.3333302</v>
      </c>
      <c r="H26" t="s">
        <v>53</v>
      </c>
      <c r="I26">
        <v>118070894.38703699</v>
      </c>
    </row>
    <row r="27" spans="1:9" x14ac:dyDescent="0.3">
      <c r="A27" t="s">
        <v>55</v>
      </c>
      <c r="B27">
        <v>2294929135.6666598</v>
      </c>
      <c r="H27" t="s">
        <v>54</v>
      </c>
      <c r="I27">
        <v>118070894.38703699</v>
      </c>
    </row>
    <row r="28" spans="1:9" x14ac:dyDescent="0.3">
      <c r="A28" t="s">
        <v>56</v>
      </c>
      <c r="B28">
        <v>2116348365</v>
      </c>
      <c r="H28" t="s">
        <v>55</v>
      </c>
      <c r="I28">
        <v>118070894.38703699</v>
      </c>
    </row>
    <row r="29" spans="1:9" x14ac:dyDescent="0.3">
      <c r="A29" t="s">
        <v>57</v>
      </c>
      <c r="B29">
        <v>1939282395.6666601</v>
      </c>
      <c r="H29" t="s">
        <v>56</v>
      </c>
      <c r="I29">
        <v>118070894.38703699</v>
      </c>
    </row>
    <row r="30" spans="1:9" x14ac:dyDescent="0.3">
      <c r="A30" t="s">
        <v>58</v>
      </c>
      <c r="B30">
        <v>1820063581</v>
      </c>
      <c r="H30" t="s">
        <v>57</v>
      </c>
      <c r="I30">
        <v>118070894.38703699</v>
      </c>
    </row>
    <row r="31" spans="1:9" x14ac:dyDescent="0.3">
      <c r="A31" t="s">
        <v>59</v>
      </c>
      <c r="B31">
        <v>1720952776.6666601</v>
      </c>
      <c r="H31" t="s">
        <v>58</v>
      </c>
      <c r="I31">
        <v>118070894.38703699</v>
      </c>
    </row>
    <row r="32" spans="1:9" x14ac:dyDescent="0.3">
      <c r="A32" t="s">
        <v>60</v>
      </c>
      <c r="B32">
        <v>1644859139</v>
      </c>
      <c r="H32" t="s">
        <v>59</v>
      </c>
      <c r="I32">
        <v>118070894.38703699</v>
      </c>
    </row>
    <row r="33" spans="1:9" x14ac:dyDescent="0.3">
      <c r="A33" t="s">
        <v>61</v>
      </c>
      <c r="B33">
        <v>1659927647.3333299</v>
      </c>
      <c r="H33" t="s">
        <v>60</v>
      </c>
      <c r="I33">
        <v>118070894.38703699</v>
      </c>
    </row>
    <row r="34" spans="1:9" x14ac:dyDescent="0.3">
      <c r="A34" t="s">
        <v>62</v>
      </c>
      <c r="B34">
        <v>1749801825.6666601</v>
      </c>
      <c r="H34" t="s">
        <v>61</v>
      </c>
      <c r="I34">
        <v>118070894.38703699</v>
      </c>
    </row>
    <row r="35" spans="1:9" x14ac:dyDescent="0.3">
      <c r="A35" t="s">
        <v>63</v>
      </c>
      <c r="B35">
        <v>1996609072.6666601</v>
      </c>
      <c r="H35" t="s">
        <v>62</v>
      </c>
      <c r="I35">
        <v>118070894.38703699</v>
      </c>
    </row>
    <row r="36" spans="1:9" x14ac:dyDescent="0.3">
      <c r="A36" t="s">
        <v>64</v>
      </c>
      <c r="B36">
        <v>2189569292.3333302</v>
      </c>
      <c r="H36" t="s">
        <v>63</v>
      </c>
      <c r="I36">
        <v>118070894.38703699</v>
      </c>
    </row>
    <row r="37" spans="1:9" x14ac:dyDescent="0.3">
      <c r="A37" t="s">
        <v>65</v>
      </c>
      <c r="B37">
        <v>2474810583.3333302</v>
      </c>
      <c r="H37" t="s">
        <v>64</v>
      </c>
      <c r="I37">
        <v>118070894.38703699</v>
      </c>
    </row>
    <row r="38" spans="1:9" x14ac:dyDescent="0.3">
      <c r="A38" t="s">
        <v>66</v>
      </c>
      <c r="B38">
        <v>2505237876.6666598</v>
      </c>
      <c r="H38" t="s">
        <v>65</v>
      </c>
      <c r="I38">
        <v>118070894.38703699</v>
      </c>
    </row>
    <row r="39" spans="1:9" x14ac:dyDescent="0.3">
      <c r="A39" t="s">
        <v>67</v>
      </c>
      <c r="B39">
        <v>2455993483.3333302</v>
      </c>
      <c r="H39" t="s">
        <v>66</v>
      </c>
      <c r="I39">
        <v>118070894.38703699</v>
      </c>
    </row>
    <row r="40" spans="1:9" x14ac:dyDescent="0.3">
      <c r="A40" t="s">
        <v>68</v>
      </c>
      <c r="B40">
        <v>2270466179</v>
      </c>
      <c r="H40" t="s">
        <v>67</v>
      </c>
      <c r="I40">
        <v>118070894.38703699</v>
      </c>
    </row>
    <row r="41" spans="1:9" x14ac:dyDescent="0.3">
      <c r="A41" t="s">
        <v>69</v>
      </c>
      <c r="B41">
        <v>2081322844.3333299</v>
      </c>
      <c r="H41" t="s">
        <v>68</v>
      </c>
      <c r="I41">
        <v>118070894.38703699</v>
      </c>
    </row>
    <row r="42" spans="1:9" x14ac:dyDescent="0.3">
      <c r="A42" t="s">
        <v>70</v>
      </c>
      <c r="B42">
        <v>1949753782.3333299</v>
      </c>
      <c r="H42" t="s">
        <v>69</v>
      </c>
      <c r="I42">
        <v>118070894.38703699</v>
      </c>
    </row>
    <row r="43" spans="1:9" x14ac:dyDescent="0.3">
      <c r="A43" t="s">
        <v>71</v>
      </c>
      <c r="B43">
        <v>1877438759.6666601</v>
      </c>
      <c r="H43" t="s">
        <v>70</v>
      </c>
      <c r="I43">
        <v>118070894.38703699</v>
      </c>
    </row>
    <row r="44" spans="1:9" x14ac:dyDescent="0.3">
      <c r="A44" t="s">
        <v>72</v>
      </c>
      <c r="B44">
        <v>1786349516.6666601</v>
      </c>
      <c r="H44" t="s">
        <v>71</v>
      </c>
      <c r="I44">
        <v>118070894.38703699</v>
      </c>
    </row>
    <row r="45" spans="1:9" x14ac:dyDescent="0.3">
      <c r="A45" t="s">
        <v>73</v>
      </c>
      <c r="B45">
        <v>1816447250.3333299</v>
      </c>
      <c r="H45" t="s">
        <v>72</v>
      </c>
      <c r="I45">
        <v>118070894.38703699</v>
      </c>
    </row>
    <row r="46" spans="1:9" x14ac:dyDescent="0.3">
      <c r="A46" t="s">
        <v>74</v>
      </c>
      <c r="B46">
        <v>1689700182.3333299</v>
      </c>
      <c r="H46" t="s">
        <v>73</v>
      </c>
      <c r="I46">
        <v>118070894.38703699</v>
      </c>
    </row>
    <row r="47" spans="1:9" x14ac:dyDescent="0.3">
      <c r="A47" t="s">
        <v>75</v>
      </c>
      <c r="B47" s="15">
        <v>1741691521</v>
      </c>
      <c r="H47" t="s">
        <v>74</v>
      </c>
      <c r="I47">
        <v>118070894.38703699</v>
      </c>
    </row>
    <row r="48" spans="1:9" x14ac:dyDescent="0.3">
      <c r="H48" t="s">
        <v>75</v>
      </c>
      <c r="I48" s="15">
        <v>118070894.38703699</v>
      </c>
    </row>
    <row r="49" spans="1:2" x14ac:dyDescent="0.3">
      <c r="A49" s="13" t="s">
        <v>85</v>
      </c>
      <c r="B49" s="13">
        <f>B47</f>
        <v>1741691521</v>
      </c>
    </row>
    <row r="50" spans="1:2" x14ac:dyDescent="0.3">
      <c r="A50" s="13" t="s">
        <v>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2"/>
  <sheetViews>
    <sheetView topLeftCell="A19" workbookViewId="0">
      <selection activeCell="O22" sqref="O22"/>
    </sheetView>
  </sheetViews>
  <sheetFormatPr defaultRowHeight="14.4" x14ac:dyDescent="0.3"/>
  <cols>
    <col min="2" max="2" width="11" bestFit="1" customWidth="1"/>
    <col min="4" max="4" width="11.33203125" bestFit="1" customWidth="1"/>
  </cols>
  <sheetData>
    <row r="1" spans="1:15" x14ac:dyDescent="0.3">
      <c r="B1" t="s">
        <v>33</v>
      </c>
      <c r="C1" t="s">
        <v>83</v>
      </c>
      <c r="D1" t="s">
        <v>84</v>
      </c>
    </row>
    <row r="2" spans="1:15" x14ac:dyDescent="0.3">
      <c r="A2" t="s">
        <v>35</v>
      </c>
      <c r="B2">
        <v>1662282209</v>
      </c>
      <c r="C2">
        <v>27.01</v>
      </c>
      <c r="D2">
        <v>1660888814.10988</v>
      </c>
    </row>
    <row r="3" spans="1:15" x14ac:dyDescent="0.3">
      <c r="A3" t="s">
        <v>36</v>
      </c>
      <c r="B3">
        <v>1223846082</v>
      </c>
      <c r="C3">
        <v>19.18</v>
      </c>
      <c r="D3">
        <v>1205494881.35905</v>
      </c>
    </row>
    <row r="4" spans="1:15" x14ac:dyDescent="0.3">
      <c r="A4" t="s">
        <v>37</v>
      </c>
      <c r="B4">
        <v>1624588740</v>
      </c>
      <c r="C4">
        <v>26.329999999999899</v>
      </c>
      <c r="D4">
        <v>1621339915.7356</v>
      </c>
    </row>
    <row r="5" spans="1:15" x14ac:dyDescent="0.3">
      <c r="A5" t="s">
        <v>38</v>
      </c>
      <c r="B5">
        <v>1683202281</v>
      </c>
      <c r="C5">
        <v>27.38</v>
      </c>
      <c r="D5">
        <v>1682408067.6370599</v>
      </c>
    </row>
    <row r="6" spans="1:15" x14ac:dyDescent="0.3">
      <c r="A6" t="s">
        <v>39</v>
      </c>
      <c r="B6">
        <v>2101813387</v>
      </c>
      <c r="C6">
        <v>34.85</v>
      </c>
      <c r="D6">
        <v>2116864348.30738</v>
      </c>
    </row>
    <row r="7" spans="1:15" x14ac:dyDescent="0.3">
      <c r="A7" t="s">
        <v>40</v>
      </c>
      <c r="B7">
        <v>2302961709</v>
      </c>
      <c r="C7">
        <v>38.450000000000003</v>
      </c>
      <c r="D7">
        <v>2326240869.11236</v>
      </c>
    </row>
    <row r="8" spans="1:15" x14ac:dyDescent="0.3">
      <c r="A8" t="s">
        <v>41</v>
      </c>
      <c r="B8">
        <v>2273066483</v>
      </c>
      <c r="C8">
        <v>37.909999999999897</v>
      </c>
      <c r="D8">
        <v>2294834390.9916201</v>
      </c>
    </row>
    <row r="9" spans="1:15" x14ac:dyDescent="0.3">
      <c r="A9" t="s">
        <v>42</v>
      </c>
      <c r="B9">
        <v>2050529126</v>
      </c>
      <c r="C9">
        <v>33.94</v>
      </c>
      <c r="D9">
        <v>2063938616.6594601</v>
      </c>
    </row>
    <row r="10" spans="1:15" x14ac:dyDescent="0.3">
      <c r="A10" t="s">
        <v>43</v>
      </c>
      <c r="B10">
        <v>1764552658</v>
      </c>
      <c r="C10">
        <v>28.83</v>
      </c>
      <c r="D10">
        <v>1766740277.40573</v>
      </c>
    </row>
    <row r="11" spans="1:15" x14ac:dyDescent="0.3">
      <c r="A11" t="s">
        <v>44</v>
      </c>
      <c r="B11">
        <v>1691202550</v>
      </c>
      <c r="C11">
        <v>27.52</v>
      </c>
      <c r="D11">
        <v>1690550487.8905799</v>
      </c>
    </row>
    <row r="12" spans="1:15" x14ac:dyDescent="0.3">
      <c r="A12" t="s">
        <v>45</v>
      </c>
      <c r="B12">
        <v>1555375027</v>
      </c>
      <c r="C12">
        <v>25.1</v>
      </c>
      <c r="D12">
        <v>1549802937.7939</v>
      </c>
    </row>
    <row r="13" spans="1:15" x14ac:dyDescent="0.3">
      <c r="A13" t="s">
        <v>46</v>
      </c>
      <c r="B13">
        <v>1615853230</v>
      </c>
      <c r="C13">
        <v>26.18</v>
      </c>
      <c r="D13">
        <v>1612615894.0353999</v>
      </c>
    </row>
    <row r="14" spans="1:15" x14ac:dyDescent="0.3">
      <c r="A14" t="s">
        <v>47</v>
      </c>
      <c r="B14">
        <v>1611503643</v>
      </c>
      <c r="C14">
        <v>26.1</v>
      </c>
      <c r="D14">
        <v>1607963082.4619501</v>
      </c>
      <c r="O14" s="14"/>
    </row>
    <row r="15" spans="1:15" x14ac:dyDescent="0.3">
      <c r="A15" t="s">
        <v>48</v>
      </c>
      <c r="B15">
        <v>1484777304</v>
      </c>
      <c r="C15">
        <v>23.84</v>
      </c>
      <c r="D15">
        <v>1476521155.5121601</v>
      </c>
      <c r="O15" s="14"/>
    </row>
    <row r="16" spans="1:15" x14ac:dyDescent="0.3">
      <c r="A16" t="s">
        <v>49</v>
      </c>
      <c r="B16">
        <v>1706390045</v>
      </c>
      <c r="C16">
        <v>27.79</v>
      </c>
      <c r="D16">
        <v>1706253726.9509599</v>
      </c>
    </row>
    <row r="17" spans="1:12" x14ac:dyDescent="0.3">
      <c r="A17" t="s">
        <v>50</v>
      </c>
      <c r="B17">
        <v>1711049318</v>
      </c>
      <c r="C17">
        <v>27.88</v>
      </c>
      <c r="D17">
        <v>1711488139.9710801</v>
      </c>
      <c r="L17" s="14"/>
    </row>
    <row r="18" spans="1:12" x14ac:dyDescent="0.3">
      <c r="A18" t="s">
        <v>51</v>
      </c>
      <c r="B18">
        <v>1884625999</v>
      </c>
      <c r="C18">
        <v>30.98</v>
      </c>
      <c r="D18">
        <v>1891784588.44203</v>
      </c>
    </row>
    <row r="19" spans="1:12" x14ac:dyDescent="0.3">
      <c r="A19" t="s">
        <v>52</v>
      </c>
      <c r="B19">
        <v>2391919243</v>
      </c>
      <c r="C19">
        <v>40.03</v>
      </c>
      <c r="D19">
        <v>2418133897.68788</v>
      </c>
    </row>
    <row r="20" spans="1:12" x14ac:dyDescent="0.3">
      <c r="A20" t="s">
        <v>53</v>
      </c>
      <c r="B20">
        <v>2409726420</v>
      </c>
      <c r="C20">
        <v>40.35</v>
      </c>
      <c r="D20">
        <v>2436745143.9816599</v>
      </c>
    </row>
    <row r="21" spans="1:12" x14ac:dyDescent="0.3">
      <c r="A21" t="s">
        <v>54</v>
      </c>
      <c r="B21">
        <v>2354190438</v>
      </c>
      <c r="C21">
        <v>39.36</v>
      </c>
      <c r="D21">
        <v>2379166600.7602901</v>
      </c>
    </row>
    <row r="22" spans="1:12" x14ac:dyDescent="0.3">
      <c r="A22" t="s">
        <v>55</v>
      </c>
      <c r="B22">
        <v>2120870549</v>
      </c>
      <c r="C22">
        <v>35.19</v>
      </c>
      <c r="D22">
        <v>2136638797.4945199</v>
      </c>
    </row>
    <row r="23" spans="1:12" x14ac:dyDescent="0.3">
      <c r="A23" t="s">
        <v>56</v>
      </c>
      <c r="B23">
        <v>1873984108</v>
      </c>
      <c r="C23">
        <v>30.79</v>
      </c>
      <c r="D23">
        <v>1880734160.9551001</v>
      </c>
    </row>
    <row r="24" spans="1:12" x14ac:dyDescent="0.3">
      <c r="A24" t="s">
        <v>57</v>
      </c>
      <c r="B24">
        <v>1822992530</v>
      </c>
      <c r="C24">
        <v>29.87</v>
      </c>
      <c r="D24">
        <v>1827226827.8605001</v>
      </c>
    </row>
    <row r="25" spans="1:12" x14ac:dyDescent="0.3">
      <c r="A25" t="s">
        <v>58</v>
      </c>
      <c r="B25">
        <v>1763214105</v>
      </c>
      <c r="C25">
        <v>28.81</v>
      </c>
      <c r="D25">
        <v>1765577074.5123701</v>
      </c>
    </row>
    <row r="26" spans="1:12" x14ac:dyDescent="0.3">
      <c r="A26" t="s">
        <v>59</v>
      </c>
      <c r="B26">
        <v>1576651695</v>
      </c>
      <c r="C26">
        <v>25.48</v>
      </c>
      <c r="D26">
        <v>1571903792.76776</v>
      </c>
    </row>
    <row r="27" spans="1:12" x14ac:dyDescent="0.3">
      <c r="A27" t="s">
        <v>60</v>
      </c>
      <c r="B27">
        <v>1594711617</v>
      </c>
      <c r="C27">
        <v>25.8</v>
      </c>
      <c r="D27">
        <v>1590515039.0615399</v>
      </c>
    </row>
    <row r="28" spans="1:12" x14ac:dyDescent="0.3">
      <c r="A28" t="s">
        <v>61</v>
      </c>
      <c r="B28">
        <v>1808419630</v>
      </c>
      <c r="C28">
        <v>29.61</v>
      </c>
      <c r="D28">
        <v>1812105190.24681</v>
      </c>
    </row>
    <row r="29" spans="1:12" x14ac:dyDescent="0.3">
      <c r="A29" t="s">
        <v>62</v>
      </c>
      <c r="B29">
        <v>1846274230</v>
      </c>
      <c r="C29">
        <v>30.29</v>
      </c>
      <c r="D29">
        <v>1851654088.6210799</v>
      </c>
    </row>
    <row r="30" spans="1:12" x14ac:dyDescent="0.3">
      <c r="A30" t="s">
        <v>63</v>
      </c>
      <c r="B30">
        <v>2335133358</v>
      </c>
      <c r="C30">
        <v>39.020000000000003</v>
      </c>
      <c r="D30">
        <v>2359392151.5731502</v>
      </c>
    </row>
    <row r="31" spans="1:12" x14ac:dyDescent="0.3">
      <c r="A31" t="s">
        <v>64</v>
      </c>
      <c r="B31">
        <v>2387300289</v>
      </c>
      <c r="C31">
        <v>39.950000000000003</v>
      </c>
      <c r="D31">
        <v>2413481086.11444</v>
      </c>
    </row>
    <row r="32" spans="1:12" x14ac:dyDescent="0.3">
      <c r="A32" t="s">
        <v>65</v>
      </c>
      <c r="B32">
        <v>2701998103</v>
      </c>
      <c r="C32">
        <v>40.1</v>
      </c>
      <c r="D32">
        <v>2422205107.81464</v>
      </c>
    </row>
    <row r="33" spans="1:4" x14ac:dyDescent="0.3">
      <c r="A33" t="s">
        <v>66</v>
      </c>
      <c r="B33">
        <v>2426415238</v>
      </c>
      <c r="C33">
        <v>40.65</v>
      </c>
      <c r="D33">
        <v>2454193187.3820701</v>
      </c>
    </row>
    <row r="34" spans="1:4" x14ac:dyDescent="0.3">
      <c r="A34" t="s">
        <v>67</v>
      </c>
      <c r="B34">
        <v>2239567109</v>
      </c>
      <c r="C34">
        <v>37.31</v>
      </c>
      <c r="D34">
        <v>2259938304.1907902</v>
      </c>
    </row>
    <row r="35" spans="1:4" x14ac:dyDescent="0.3">
      <c r="A35" t="s">
        <v>68</v>
      </c>
      <c r="B35">
        <v>2145416190</v>
      </c>
      <c r="C35">
        <v>35.630000000000003</v>
      </c>
      <c r="D35">
        <v>2162229261.1484599</v>
      </c>
    </row>
    <row r="36" spans="1:4" x14ac:dyDescent="0.3">
      <c r="A36" t="s">
        <v>69</v>
      </c>
      <c r="B36">
        <v>1858985234</v>
      </c>
      <c r="C36">
        <v>30.52</v>
      </c>
      <c r="D36">
        <v>1865030921.8947301</v>
      </c>
    </row>
    <row r="37" spans="1:4" x14ac:dyDescent="0.3">
      <c r="A37" t="s">
        <v>70</v>
      </c>
      <c r="B37">
        <v>1844859923</v>
      </c>
      <c r="C37">
        <v>30.27</v>
      </c>
      <c r="D37">
        <v>1850490885.72772</v>
      </c>
    </row>
    <row r="38" spans="1:4" x14ac:dyDescent="0.3">
      <c r="A38" t="s">
        <v>71</v>
      </c>
      <c r="B38">
        <v>1928471122</v>
      </c>
      <c r="C38">
        <v>31.76</v>
      </c>
      <c r="D38">
        <v>1937149501.2831099</v>
      </c>
    </row>
    <row r="39" spans="1:4" x14ac:dyDescent="0.3">
      <c r="A39" t="s">
        <v>72</v>
      </c>
      <c r="B39">
        <v>1585717505</v>
      </c>
      <c r="C39">
        <v>25.64</v>
      </c>
      <c r="D39">
        <v>1581209415.91465</v>
      </c>
    </row>
    <row r="40" spans="1:4" x14ac:dyDescent="0.3">
      <c r="A40" t="s">
        <v>73</v>
      </c>
      <c r="B40">
        <v>1935153124</v>
      </c>
      <c r="C40">
        <v>31.88</v>
      </c>
      <c r="D40">
        <v>1944128718.64328</v>
      </c>
    </row>
    <row r="41" spans="1:4" x14ac:dyDescent="0.3">
      <c r="A41" t="s">
        <v>74</v>
      </c>
      <c r="B41">
        <v>1548229918</v>
      </c>
      <c r="C41">
        <v>24.97</v>
      </c>
      <c r="D41">
        <v>1542242118.9870601</v>
      </c>
    </row>
    <row r="42" spans="1:4" x14ac:dyDescent="0.3">
      <c r="A42" t="s">
        <v>75</v>
      </c>
      <c r="C42">
        <v>25</v>
      </c>
      <c r="D42" s="15">
        <v>1543986923.3271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Views.Workfile.2" shapeId="6145" r:id="rId3">
          <objectPr defaultSize="0" r:id="rId4">
            <anchor moveWithCells="1">
              <from>
                <xdr:col>5</xdr:col>
                <xdr:colOff>7620</xdr:colOff>
                <xdr:row>1</xdr:row>
                <xdr:rowOff>15240</xdr:rowOff>
              </from>
              <to>
                <xdr:col>15</xdr:col>
                <xdr:colOff>91440</xdr:colOff>
                <xdr:row>15</xdr:row>
                <xdr:rowOff>160020</xdr:rowOff>
              </to>
            </anchor>
          </objectPr>
        </oleObject>
      </mc:Choice>
      <mc:Fallback>
        <oleObject progId="EViews.Workfile.2" shapeId="6145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7"/>
  <sheetViews>
    <sheetView tabSelected="1" topLeftCell="A22" workbookViewId="0">
      <selection activeCell="M43" sqref="M43"/>
    </sheetView>
  </sheetViews>
  <sheetFormatPr defaultRowHeight="14.4" x14ac:dyDescent="0.3"/>
  <cols>
    <col min="2" max="2" width="11" bestFit="1" customWidth="1"/>
    <col min="3" max="3" width="12.33203125" bestFit="1" customWidth="1"/>
  </cols>
  <sheetData>
    <row r="1" spans="1:12" x14ac:dyDescent="0.3">
      <c r="B1" t="s">
        <v>33</v>
      </c>
      <c r="C1" t="s">
        <v>87</v>
      </c>
    </row>
    <row r="2" spans="1:12" x14ac:dyDescent="0.3">
      <c r="A2" t="s">
        <v>35</v>
      </c>
      <c r="B2">
        <v>1662282209</v>
      </c>
      <c r="C2">
        <v>1662282209</v>
      </c>
    </row>
    <row r="3" spans="1:12" x14ac:dyDescent="0.3">
      <c r="A3" t="s">
        <v>36</v>
      </c>
      <c r="B3">
        <v>1223846082</v>
      </c>
      <c r="C3">
        <v>1223846082</v>
      </c>
    </row>
    <row r="4" spans="1:12" x14ac:dyDescent="0.3">
      <c r="A4" t="s">
        <v>37</v>
      </c>
      <c r="B4">
        <v>1624588740</v>
      </c>
      <c r="C4">
        <v>1624588740</v>
      </c>
    </row>
    <row r="5" spans="1:12" x14ac:dyDescent="0.3">
      <c r="A5" t="s">
        <v>38</v>
      </c>
      <c r="B5">
        <v>1683202281</v>
      </c>
      <c r="C5">
        <v>1683202281</v>
      </c>
    </row>
    <row r="6" spans="1:12" x14ac:dyDescent="0.3">
      <c r="A6" t="s">
        <v>39</v>
      </c>
      <c r="B6">
        <v>2101813387</v>
      </c>
      <c r="C6">
        <v>2101813387</v>
      </c>
    </row>
    <row r="7" spans="1:12" x14ac:dyDescent="0.3">
      <c r="A7" t="s">
        <v>40</v>
      </c>
      <c r="B7">
        <v>2302961709</v>
      </c>
      <c r="C7">
        <v>2302961709</v>
      </c>
    </row>
    <row r="8" spans="1:12" x14ac:dyDescent="0.3">
      <c r="A8" t="s">
        <v>41</v>
      </c>
      <c r="B8">
        <v>2273066483</v>
      </c>
      <c r="C8">
        <v>2273066483</v>
      </c>
    </row>
    <row r="9" spans="1:12" x14ac:dyDescent="0.3">
      <c r="A9" t="s">
        <v>42</v>
      </c>
      <c r="B9">
        <v>2050529126</v>
      </c>
      <c r="C9">
        <v>2050529126</v>
      </c>
    </row>
    <row r="10" spans="1:12" x14ac:dyDescent="0.3">
      <c r="A10" t="s">
        <v>43</v>
      </c>
      <c r="B10">
        <v>1764552658</v>
      </c>
      <c r="C10">
        <v>1764552658</v>
      </c>
    </row>
    <row r="11" spans="1:12" x14ac:dyDescent="0.3">
      <c r="A11" t="s">
        <v>44</v>
      </c>
      <c r="B11">
        <v>1691202550</v>
      </c>
      <c r="C11">
        <v>1691202550</v>
      </c>
      <c r="J11" s="14"/>
    </row>
    <row r="12" spans="1:12" x14ac:dyDescent="0.3">
      <c r="A12" t="s">
        <v>45</v>
      </c>
      <c r="B12">
        <v>1555375027</v>
      </c>
      <c r="C12">
        <v>1555375027</v>
      </c>
      <c r="J12" s="14"/>
    </row>
    <row r="13" spans="1:12" x14ac:dyDescent="0.3">
      <c r="A13" t="s">
        <v>46</v>
      </c>
      <c r="B13">
        <v>1615853230</v>
      </c>
      <c r="C13">
        <v>1615853230</v>
      </c>
      <c r="G13" s="14"/>
    </row>
    <row r="14" spans="1:12" x14ac:dyDescent="0.3">
      <c r="A14" t="s">
        <v>47</v>
      </c>
      <c r="B14">
        <v>1611503643</v>
      </c>
      <c r="C14">
        <v>1611503643</v>
      </c>
      <c r="G14" s="14"/>
      <c r="L14" s="13" t="s">
        <v>86</v>
      </c>
    </row>
    <row r="15" spans="1:12" x14ac:dyDescent="0.3">
      <c r="A15" t="s">
        <v>48</v>
      </c>
      <c r="B15">
        <v>1484777304</v>
      </c>
      <c r="C15">
        <v>1484777304</v>
      </c>
    </row>
    <row r="16" spans="1:12" x14ac:dyDescent="0.3">
      <c r="A16" t="s">
        <v>49</v>
      </c>
      <c r="B16">
        <v>1706390045</v>
      </c>
      <c r="C16">
        <v>1706390045</v>
      </c>
    </row>
    <row r="17" spans="1:3" x14ac:dyDescent="0.3">
      <c r="A17" t="s">
        <v>50</v>
      </c>
      <c r="B17">
        <v>1711049318</v>
      </c>
      <c r="C17">
        <v>1711049318</v>
      </c>
    </row>
    <row r="18" spans="1:3" x14ac:dyDescent="0.3">
      <c r="A18" t="s">
        <v>51</v>
      </c>
      <c r="B18">
        <v>1884625999</v>
      </c>
      <c r="C18">
        <v>1884625999</v>
      </c>
    </row>
    <row r="19" spans="1:3" x14ac:dyDescent="0.3">
      <c r="A19" t="s">
        <v>52</v>
      </c>
      <c r="B19">
        <v>2391919243</v>
      </c>
      <c r="C19">
        <v>2391919243</v>
      </c>
    </row>
    <row r="20" spans="1:3" x14ac:dyDescent="0.3">
      <c r="A20" t="s">
        <v>53</v>
      </c>
      <c r="B20">
        <v>2409726420</v>
      </c>
      <c r="C20">
        <v>2409726420</v>
      </c>
    </row>
    <row r="21" spans="1:3" x14ac:dyDescent="0.3">
      <c r="A21" t="s">
        <v>54</v>
      </c>
      <c r="B21">
        <v>2354190438</v>
      </c>
      <c r="C21">
        <v>2354190438</v>
      </c>
    </row>
    <row r="22" spans="1:3" x14ac:dyDescent="0.3">
      <c r="A22" t="s">
        <v>55</v>
      </c>
      <c r="B22">
        <v>2120870549</v>
      </c>
      <c r="C22">
        <v>2120870549</v>
      </c>
    </row>
    <row r="23" spans="1:3" x14ac:dyDescent="0.3">
      <c r="A23" t="s">
        <v>56</v>
      </c>
      <c r="B23">
        <v>1873984108</v>
      </c>
      <c r="C23">
        <v>1873984108</v>
      </c>
    </row>
    <row r="24" spans="1:3" x14ac:dyDescent="0.3">
      <c r="A24" t="s">
        <v>57</v>
      </c>
      <c r="B24">
        <v>1822992530</v>
      </c>
      <c r="C24">
        <v>1822992530</v>
      </c>
    </row>
    <row r="25" spans="1:3" x14ac:dyDescent="0.3">
      <c r="A25" t="s">
        <v>58</v>
      </c>
      <c r="B25">
        <v>1763214105</v>
      </c>
      <c r="C25">
        <v>1763214105</v>
      </c>
    </row>
    <row r="26" spans="1:3" x14ac:dyDescent="0.3">
      <c r="A26" t="s">
        <v>59</v>
      </c>
      <c r="B26">
        <v>1576651695</v>
      </c>
      <c r="C26">
        <v>1576651695</v>
      </c>
    </row>
    <row r="27" spans="1:3" x14ac:dyDescent="0.3">
      <c r="A27" t="s">
        <v>60</v>
      </c>
      <c r="B27">
        <v>1594711617</v>
      </c>
      <c r="C27">
        <v>1594711617</v>
      </c>
    </row>
    <row r="28" spans="1:3" x14ac:dyDescent="0.3">
      <c r="A28" t="s">
        <v>61</v>
      </c>
      <c r="B28">
        <v>1808419630</v>
      </c>
      <c r="C28">
        <v>1808419630</v>
      </c>
    </row>
    <row r="29" spans="1:3" x14ac:dyDescent="0.3">
      <c r="A29" t="s">
        <v>62</v>
      </c>
      <c r="B29">
        <v>1846274230</v>
      </c>
      <c r="C29">
        <v>1846274230</v>
      </c>
    </row>
    <row r="30" spans="1:3" x14ac:dyDescent="0.3">
      <c r="A30" t="s">
        <v>63</v>
      </c>
      <c r="B30">
        <v>2335133358</v>
      </c>
      <c r="C30">
        <v>2335133358</v>
      </c>
    </row>
    <row r="31" spans="1:3" x14ac:dyDescent="0.3">
      <c r="A31" t="s">
        <v>64</v>
      </c>
      <c r="B31">
        <v>2387300289</v>
      </c>
      <c r="C31">
        <v>2387300289</v>
      </c>
    </row>
    <row r="32" spans="1:3" x14ac:dyDescent="0.3">
      <c r="A32" t="s">
        <v>65</v>
      </c>
      <c r="B32">
        <v>2701998103</v>
      </c>
      <c r="C32">
        <v>2701998103</v>
      </c>
    </row>
    <row r="33" spans="1:3" x14ac:dyDescent="0.3">
      <c r="A33" t="s">
        <v>66</v>
      </c>
      <c r="B33">
        <v>2426415238</v>
      </c>
      <c r="C33">
        <v>2426415238</v>
      </c>
    </row>
    <row r="34" spans="1:3" x14ac:dyDescent="0.3">
      <c r="A34" t="s">
        <v>67</v>
      </c>
      <c r="B34">
        <v>2239567109</v>
      </c>
      <c r="C34">
        <v>2239567109</v>
      </c>
    </row>
    <row r="35" spans="1:3" x14ac:dyDescent="0.3">
      <c r="A35" t="s">
        <v>68</v>
      </c>
      <c r="B35">
        <v>2145416190</v>
      </c>
      <c r="C35">
        <v>2145416190</v>
      </c>
    </row>
    <row r="36" spans="1:3" x14ac:dyDescent="0.3">
      <c r="A36" t="s">
        <v>69</v>
      </c>
      <c r="B36">
        <v>1858985234</v>
      </c>
      <c r="C36">
        <v>1858985234</v>
      </c>
    </row>
    <row r="37" spans="1:3" x14ac:dyDescent="0.3">
      <c r="A37" t="s">
        <v>70</v>
      </c>
      <c r="B37">
        <v>1844859923</v>
      </c>
      <c r="C37">
        <v>1844859923</v>
      </c>
    </row>
    <row r="38" spans="1:3" x14ac:dyDescent="0.3">
      <c r="A38" t="s">
        <v>71</v>
      </c>
      <c r="B38">
        <v>1928471122</v>
      </c>
      <c r="C38">
        <v>1928471122</v>
      </c>
    </row>
    <row r="39" spans="1:3" x14ac:dyDescent="0.3">
      <c r="A39" t="s">
        <v>72</v>
      </c>
      <c r="B39">
        <v>1585717505</v>
      </c>
      <c r="C39">
        <v>1585717505</v>
      </c>
    </row>
    <row r="40" spans="1:3" x14ac:dyDescent="0.3">
      <c r="A40" t="s">
        <v>73</v>
      </c>
      <c r="B40">
        <v>1935153124</v>
      </c>
      <c r="C40">
        <v>1935153124</v>
      </c>
    </row>
    <row r="41" spans="1:3" x14ac:dyDescent="0.3">
      <c r="A41" t="s">
        <v>74</v>
      </c>
      <c r="B41">
        <v>1548229918</v>
      </c>
      <c r="C41">
        <v>1548229918</v>
      </c>
    </row>
    <row r="42" spans="1:3" x14ac:dyDescent="0.3">
      <c r="A42" t="s">
        <v>75</v>
      </c>
      <c r="C42" s="15">
        <v>1943340968.4151001</v>
      </c>
    </row>
    <row r="81" spans="7:10" x14ac:dyDescent="0.3">
      <c r="G81" s="14"/>
      <c r="H81" s="14"/>
    </row>
    <row r="85" spans="7:10" x14ac:dyDescent="0.3">
      <c r="J85" s="14"/>
    </row>
    <row r="86" spans="7:10" x14ac:dyDescent="0.3">
      <c r="G86" s="14"/>
    </row>
    <row r="87" spans="7:10" x14ac:dyDescent="0.3">
      <c r="G87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Thông Tin Cá Nhân</vt:lpstr>
      <vt:lpstr>Month-EVNHN</vt:lpstr>
      <vt:lpstr>HamXuThe</vt:lpstr>
      <vt:lpstr>TrungBinhTruot</vt:lpstr>
      <vt:lpstr>HoiQuy</vt:lpstr>
      <vt:lpstr>ARIMA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Sơn  Nam (202118009)</dc:creator>
  <cp:lastModifiedBy>Lam Nguyen Tran</cp:lastModifiedBy>
  <dcterms:created xsi:type="dcterms:W3CDTF">2024-04-23T01:58:53Z</dcterms:created>
  <dcterms:modified xsi:type="dcterms:W3CDTF">2024-05-24T08:32:54Z</dcterms:modified>
</cp:coreProperties>
</file>