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92" windowWidth="23040" windowHeight="11424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<sst xmlns="http://schemas.openxmlformats.org/spreadsheetml/2006/main" count="374" uniqueCount="155">
  <si>
    <t>LỚP</t>
  </si>
  <si>
    <t>HỌ VÀ TÊN LÓT</t>
  </si>
  <si>
    <t>TÊN HỌC SINH</t>
  </si>
  <si>
    <t>NGÀY NHẬP HỌC</t>
  </si>
  <si>
    <t>SINH NGÀY</t>
  </si>
  <si>
    <t>SỐ ĐIỆN THOẠI</t>
  </si>
  <si>
    <t>ZALO</t>
  </si>
  <si>
    <t>NĂM SINH</t>
  </si>
  <si>
    <t>GIỚI TÍNH</t>
  </si>
  <si>
    <t>DÂN TỘC</t>
  </si>
  <si>
    <t>NƠI SINH HS</t>
  </si>
  <si>
    <t>THÔNG TIN CHA</t>
  </si>
  <si>
    <t>THÔNG TIN MẸ</t>
  </si>
  <si>
    <t>THƯỜNG TRÚ</t>
  </si>
  <si>
    <t>TẠM TRÚ</t>
  </si>
  <si>
    <t>CHỦ NHÀ TRỌ</t>
  </si>
  <si>
    <t>BC PHỔ CẬP</t>
  </si>
  <si>
    <t>KHAI SINH</t>
  </si>
  <si>
    <t>HỘ KHẨU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</si>
  <si>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</si>
  <si>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</si>
  <si>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</si>
  <si>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</si>
  <si>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</si>
  <si>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</si>
  <si>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</si>
  <si>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</si>
  <si>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</si>
  <si>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</si>
  <si>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</si>
  <si>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</si>
  <si>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</si>
  <si>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</si>
  <si>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</si>
  <si>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</si>
  <si>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</si>
  <si>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</si>
  <si>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02</t>
  </si>
  <si>
    <t>03</t>
  </si>
  <si>
    <t>04</t>
  </si>
  <si>
    <t>05</t>
  </si>
  <si>
    <t>06</t>
  </si>
  <si>
    <t>07</t>
  </si>
  <si>
    <t>09</t>
  </si>
  <si>
    <t>10</t>
  </si>
  <si>
    <t>Tăng ca T09/2023</t>
  </si>
  <si>
    <t>CÁC KHOẢN PHẢI THU T09/2023</t>
  </si>
  <si>
    <t>Trừ tiền ăn</t>
  </si>
  <si>
    <t>TỔNG</t>
  </si>
  <si>
    <t>SỐ 2/03</t>
  </si>
  <si>
    <t>SỐ 1/04</t>
  </si>
  <si>
    <t>SỐ 2/04</t>
  </si>
  <si>
    <t>ĐÃ THU</t>
  </si>
  <si>
    <t>CÒN NỢ</t>
  </si>
  <si>
    <t>GHI CHÚ</t>
  </si>
  <si>
    <t>Sĩ số: 5</t>
  </si>
  <si>
    <t>ĐT1</t>
  </si>
  <si>
    <t>ĐT2</t>
  </si>
  <si>
    <t>NAM</t>
  </si>
  <si>
    <t>NỮ</t>
  </si>
  <si>
    <t>HỌ VÀ TÊN</t>
  </si>
  <si>
    <t>NGHỀ NGHIỆP</t>
  </si>
  <si>
    <t>TỈNH</t>
  </si>
  <si>
    <t>HUYỆN</t>
  </si>
  <si>
    <t>XÃ</t>
  </si>
  <si>
    <t>T2</t>
  </si>
  <si>
    <t>T3</t>
  </si>
  <si>
    <t>T4</t>
  </si>
  <si>
    <t>T5</t>
  </si>
  <si>
    <t>T6</t>
  </si>
  <si>
    <t>T7</t>
  </si>
  <si>
    <t>Giờ</t>
  </si>
  <si>
    <t>Ăn tối</t>
  </si>
  <si>
    <t>Phép</t>
  </si>
  <si>
    <t>NỢ T03</t>
  </si>
  <si>
    <t>TC T03</t>
  </si>
  <si>
    <t>CSVC</t>
  </si>
  <si>
    <t>ĐP</t>
  </si>
  <si>
    <t>Học toán</t>
  </si>
  <si>
    <t>Năng khiếu</t>
  </si>
  <si>
    <t>A.V</t>
  </si>
  <si>
    <t>Aerobic</t>
  </si>
  <si>
    <t>Tiền ăn T04</t>
  </si>
  <si>
    <t>HPT04</t>
  </si>
  <si>
    <t>THU T09</t>
  </si>
  <si>
    <t>Chồi</t>
  </si>
  <si>
    <t>Trương Bảo</t>
  </si>
  <si>
    <t>Anh</t>
  </si>
  <si>
    <t>2022/03/14</t>
  </si>
  <si>
    <t>2018/11/12</t>
  </si>
  <si>
    <t>0986636017</t>
  </si>
  <si>
    <t>0344195113</t>
  </si>
  <si>
    <t/>
  </si>
  <si>
    <t>2018</t>
  </si>
  <si>
    <t>x</t>
  </si>
  <si>
    <t>kinh</t>
  </si>
  <si>
    <t>Hà Nội</t>
  </si>
  <si>
    <t>Trương Đình Tới</t>
  </si>
  <si>
    <t>1991</t>
  </si>
  <si>
    <t>Kinh doanh</t>
  </si>
  <si>
    <t>Đặng Thị Thương</t>
  </si>
  <si>
    <t>1993</t>
  </si>
  <si>
    <t>Chương Mỹ</t>
  </si>
  <si>
    <t>Trần Phú</t>
  </si>
  <si>
    <t>'KP Cây Chàm,Thạnh Phước, Tân uyên, BD</t>
  </si>
  <si>
    <t>K</t>
  </si>
  <si>
    <t>P</t>
  </si>
  <si>
    <t>1</t>
  </si>
  <si>
    <t>Nguyễn Minh</t>
  </si>
  <si>
    <t>Dược</t>
  </si>
  <si>
    <t>2022/02/22</t>
  </si>
  <si>
    <t>2018/05/06</t>
  </si>
  <si>
    <t>0356224150</t>
  </si>
  <si>
    <t>0879389360</t>
  </si>
  <si>
    <t>Kiên Giang</t>
  </si>
  <si>
    <t>Nguyễn Minh Y</t>
  </si>
  <si>
    <t>1995</t>
  </si>
  <si>
    <t>CN</t>
  </si>
  <si>
    <t>Lê Thị Kiều Mỹ</t>
  </si>
  <si>
    <t>1997</t>
  </si>
  <si>
    <t>An Biên</t>
  </si>
  <si>
    <t>Đông Thái</t>
  </si>
  <si>
    <t>Yết Thành</t>
  </si>
  <si>
    <t>Được</t>
  </si>
  <si>
    <t>2023/02/02</t>
  </si>
  <si>
    <t>Đăng Ngọc</t>
  </si>
  <si>
    <t>An Na</t>
  </si>
  <si>
    <t>2022/02/11</t>
  </si>
  <si>
    <t>2018/11/26</t>
  </si>
  <si>
    <t>0986549877</t>
  </si>
  <si>
    <t>0989422699</t>
  </si>
  <si>
    <t>Đắk Lắk</t>
  </si>
  <si>
    <t>Đặng Văn Thi</t>
  </si>
  <si>
    <t>1983</t>
  </si>
  <si>
    <t>tài xế</t>
  </si>
  <si>
    <t>Lương Thị Tâm</t>
  </si>
  <si>
    <t>Dược Sĩ</t>
  </si>
  <si>
    <t>Đăk lắk</t>
  </si>
  <si>
    <t>Krong Pắc</t>
  </si>
  <si>
    <t>Ea Yong</t>
  </si>
  <si>
    <t>Trịnh Đan</t>
  </si>
  <si>
    <t>Chi</t>
  </si>
  <si>
    <t>2022/05/04</t>
  </si>
  <si>
    <t>2018/06/22</t>
  </si>
  <si>
    <t>0338748749</t>
  </si>
  <si>
    <t>0961756095</t>
  </si>
  <si>
    <t>Bình Dương</t>
  </si>
  <si>
    <t>Trịnh Duy Tuyên</t>
  </si>
  <si>
    <t>Bùi Thị Gái</t>
  </si>
  <si>
    <t>1994</t>
  </si>
  <si>
    <t>nội trợ</t>
  </si>
  <si>
    <t>Thanh Hóa</t>
  </si>
  <si>
    <t>Thọ Xuân</t>
  </si>
  <si>
    <t>Xuân Tín</t>
  </si>
  <si>
    <t>KP Tân Lương.P Thạnh Phước. Tx Tân Uyên.BD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</si>
</sst>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theme="1"/>
      <family val="1"/>
      <sz val="14"/>
      <name val="Times New Roman"/>
    </font>
    <font>
      <family val="1"/>
      <sz val="14"/>
      <name val="Times New Roman"/>
    </font>
    <font>
      <b/>
    </font>
    <font>
      <color rgb="0000FF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ebb134"/>
      </patternFill>
    </fill>
    <fill>
      <patternFill patternType="solid">
        <fgColor rgb="FFA500"/>
      </patternFill>
    </fill>
    <fill>
      <patternFill patternType="solid">
        <fgColor rgb="8842a6"/>
      </patternFill>
    </fill>
    <fill>
      <patternFill patternType="solid">
        <fgColor rgb="425da6"/>
      </patternFill>
    </fill>
    <fill>
      <patternFill patternType="solid">
        <fgColor rgb="a64258"/>
      </patternFill>
    </fill>
    <fill>
      <patternFill patternType="solid">
        <fgColor rgb="46a642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0000"/>
      </patternFill>
    </fill>
    <fill>
      <patternFill patternType="solid">
        <fgColor rgb="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"/>
  <sheetViews>
    <sheetView workbookViewId="0" zoomScale="100" zoomScaleNormal="100">
      <selection activeCell="H15" sqref="H15"/>
    </sheetView>
  </sheetViews>
  <sheetFormatPr defaultRowHeight="18" outlineLevelRow="0" outlineLevelCol="0" x14ac:dyDescent="0.3" customHeight="1"/>
  <cols>
    <col min="1" max="1" width="11.5546875" style="1" customWidth="1"/>
    <col min="2" max="2" width="20.21875" style="1" customWidth="1"/>
    <col min="3" max="3" width="18.44140625" style="1" customWidth="1"/>
    <col min="4" max="4" width="21.77734375" style="1" customWidth="1"/>
    <col min="5" max="6" width="14.77734375" style="1" customWidth="1"/>
    <col min="7" max="7" width="19.6640625" style="1" customWidth="1"/>
    <col min="8" max="8" width="22.44140625" style="1" customWidth="1"/>
    <col min="9" max="9" width="20.77734375" style="1" customWidth="1"/>
    <col min="10" max="10" width="11.5546875" style="1" customWidth="1"/>
    <col min="11" max="11" width="10.33203125" style="1" customWidth="1"/>
    <col min="12" max="12" width="12.21875" style="1" customWidth="1"/>
    <col min="13" max="13" width="15.88671875" style="1" customWidth="1"/>
    <col min="14" max="14" width="14.5546875" style="1" customWidth="1"/>
    <col min="15" max="15" width="13.21875" style="1" customWidth="1"/>
    <col min="16" max="16" width="17.5546875" style="1" customWidth="1"/>
    <col min="17" max="17" width="14.5546875" style="1" customWidth="1"/>
    <col min="18" max="18" width="13.21875" style="1" customWidth="1"/>
    <col min="19" max="19" width="17.5546875" style="1" customWidth="1"/>
    <col min="20" max="20" width="18.77734375" style="1" customWidth="1"/>
    <col min="21" max="21" width="21.88671875" style="1" customWidth="1"/>
    <col min="22" max="22" width="24.5546875" style="1" customWidth="1"/>
    <col min="23" max="23" width="23.6640625" style="1" customWidth="1"/>
    <col min="24" max="24" width="18" style="1" customWidth="1"/>
    <col min="25" max="25" width="15.5546875" style="1" customWidth="1"/>
    <col min="26" max="26" width="13.6640625" style="1" customWidth="1"/>
    <col min="27" max="27" width="12.109375" style="1" customWidth="1"/>
    <col min="28" max="28" width="12.21875" style="1" customWidth="1"/>
    <col min="29" max="54" width="5" style="1" customWidth="1"/>
    <col min="55" max="58" width="8.88671875" style="1" customWidth="1"/>
    <col min="59" max="67" width="12" style="1" customWidth="1"/>
    <col min="68" max="72" width="15" style="1" customWidth="1"/>
    <col min="73" max="75" width="20" style="1" customWidth="1"/>
    <col min="76" max="16384" width="8.88671875" style="1" customWidth="1"/>
  </cols>
  <sheetData>
    <row r="1" ht="42" customHeight="1" spans="1: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/>
      <c r="L1" s="2" t="s">
        <v>9</v>
      </c>
      <c r="M1" s="2" t="s">
        <v>10</v>
      </c>
      <c r="N1" s="2" t="s">
        <v>11</v>
      </c>
      <c r="O1" s="2"/>
      <c r="P1" s="2"/>
      <c r="Q1" s="2" t="s">
        <v>12</v>
      </c>
      <c r="R1" s="2"/>
      <c r="S1" s="2"/>
      <c r="T1" s="2" t="s">
        <v>13</v>
      </c>
      <c r="U1" s="2"/>
      <c r="V1" s="2"/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14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4" t="s">
        <v>45</v>
      </c>
      <c r="BD1" s="4"/>
      <c r="BF1" s="5" t="s">
        <v>46</v>
      </c>
      <c r="BG1" s="5"/>
      <c r="BH1" s="5"/>
      <c r="BI1" s="5"/>
      <c r="BJ1" s="5"/>
      <c r="BK1" s="5"/>
      <c r="BL1" s="5"/>
      <c r="BM1" s="5"/>
      <c r="BN1" s="5"/>
      <c r="BO1" s="5"/>
      <c r="BP1" s="6" t="s">
        <v>47</v>
      </c>
      <c r="BQ1" s="7" t="s">
        <v>48</v>
      </c>
      <c r="BR1" s="8" t="s">
        <v>49</v>
      </c>
      <c r="BS1" s="9" t="s">
        <v>50</v>
      </c>
      <c r="BT1" s="9" t="s">
        <v>51</v>
      </c>
      <c r="BU1" s="10" t="s">
        <v>52</v>
      </c>
      <c r="BV1" s="11" t="s">
        <v>53</v>
      </c>
      <c r="BW1" s="12" t="s">
        <v>54</v>
      </c>
    </row>
    <row r="2" ht="54" customHeight="1" spans="1:75" x14ac:dyDescent="0.25">
      <c r="A2" s="13"/>
      <c r="B2" s="13" t="s">
        <v>55</v>
      </c>
      <c r="C2" s="13"/>
      <c r="D2" s="13"/>
      <c r="E2" s="13"/>
      <c r="F2" s="13" t="s">
        <v>56</v>
      </c>
      <c r="G2" s="13" t="s">
        <v>57</v>
      </c>
      <c r="H2" s="13"/>
      <c r="I2" s="13"/>
      <c r="J2" s="13" t="s">
        <v>58</v>
      </c>
      <c r="K2" s="13" t="s">
        <v>59</v>
      </c>
      <c r="L2" s="13"/>
      <c r="M2" s="13"/>
      <c r="N2" s="13" t="s">
        <v>60</v>
      </c>
      <c r="O2" s="13" t="s">
        <v>7</v>
      </c>
      <c r="P2" s="13" t="s">
        <v>61</v>
      </c>
      <c r="Q2" s="13" t="s">
        <v>60</v>
      </c>
      <c r="R2" s="13" t="s">
        <v>7</v>
      </c>
      <c r="S2" s="13" t="s">
        <v>61</v>
      </c>
      <c r="T2" s="13" t="s">
        <v>62</v>
      </c>
      <c r="U2" s="13" t="s">
        <v>63</v>
      </c>
      <c r="V2" s="13" t="s">
        <v>64</v>
      </c>
      <c r="W2" s="13"/>
      <c r="X2" s="13"/>
      <c r="Y2" s="13"/>
      <c r="Z2" s="13"/>
      <c r="AA2" s="13"/>
      <c r="AB2" s="13"/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14" t="s">
        <v>70</v>
      </c>
      <c r="AI2" s="3" t="s">
        <v>65</v>
      </c>
      <c r="AJ2" s="3" t="s">
        <v>66</v>
      </c>
      <c r="AK2" s="3" t="s">
        <v>67</v>
      </c>
      <c r="AL2" s="3" t="s">
        <v>68</v>
      </c>
      <c r="AM2" s="3" t="s">
        <v>69</v>
      </c>
      <c r="AN2" s="14" t="s">
        <v>70</v>
      </c>
      <c r="AO2" s="3" t="s">
        <v>65</v>
      </c>
      <c r="AP2" s="3" t="s">
        <v>66</v>
      </c>
      <c r="AQ2" s="3" t="s">
        <v>67</v>
      </c>
      <c r="AR2" s="3" t="s">
        <v>68</v>
      </c>
      <c r="AS2" s="3" t="s">
        <v>69</v>
      </c>
      <c r="AT2" s="14" t="s">
        <v>70</v>
      </c>
      <c r="AU2" s="3" t="s">
        <v>65</v>
      </c>
      <c r="AV2" s="3" t="s">
        <v>66</v>
      </c>
      <c r="AW2" s="3" t="s">
        <v>67</v>
      </c>
      <c r="AX2" s="3" t="s">
        <v>68</v>
      </c>
      <c r="AY2" s="3" t="s">
        <v>69</v>
      </c>
      <c r="AZ2" s="14" t="s">
        <v>70</v>
      </c>
      <c r="BA2" s="3" t="s">
        <v>65</v>
      </c>
      <c r="BB2" s="3" t="s">
        <v>66</v>
      </c>
      <c r="BC2" s="3" t="s">
        <v>71</v>
      </c>
      <c r="BD2" s="3" t="s">
        <v>72</v>
      </c>
      <c r="BE2" s="15" t="s">
        <v>73</v>
      </c>
      <c r="BF2" s="16" t="s">
        <v>74</v>
      </c>
      <c r="BG2" s="16" t="s">
        <v>75</v>
      </c>
      <c r="BH2" s="16" t="s">
        <v>76</v>
      </c>
      <c r="BI2" s="16" t="s">
        <v>77</v>
      </c>
      <c r="BJ2" s="16" t="s">
        <v>78</v>
      </c>
      <c r="BK2" s="16" t="s">
        <v>79</v>
      </c>
      <c r="BL2" s="16" t="s">
        <v>80</v>
      </c>
      <c r="BM2" s="16" t="s">
        <v>81</v>
      </c>
      <c r="BN2" s="16" t="s">
        <v>82</v>
      </c>
      <c r="BO2" s="16" t="s">
        <v>83</v>
      </c>
      <c r="BP2" s="6"/>
      <c r="BQ2" s="7" t="s">
        <v>84</v>
      </c>
      <c r="BR2" s="8"/>
      <c r="BS2" s="9"/>
      <c r="BT2" s="9"/>
      <c r="BU2" s="10"/>
      <c r="BV2" s="11"/>
      <c r="BW2" s="12"/>
    </row>
    <row r="3" spans="1:74" x14ac:dyDescent="0.25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1" t="s">
        <v>93</v>
      </c>
      <c r="J3" s="1" t="s">
        <v>92</v>
      </c>
      <c r="K3" s="1" t="s">
        <v>94</v>
      </c>
      <c r="L3" s="1" t="s">
        <v>95</v>
      </c>
      <c r="M3" s="1" t="s">
        <v>96</v>
      </c>
      <c r="N3" s="1" t="s">
        <v>97</v>
      </c>
      <c r="O3" s="1" t="s">
        <v>98</v>
      </c>
      <c r="P3" s="1" t="s">
        <v>99</v>
      </c>
      <c r="Q3" s="1" t="s">
        <v>100</v>
      </c>
      <c r="R3" s="1" t="s">
        <v>101</v>
      </c>
      <c r="S3" s="1" t="s">
        <v>99</v>
      </c>
      <c r="T3" s="1" t="s">
        <v>96</v>
      </c>
      <c r="U3" s="1" t="s">
        <v>102</v>
      </c>
      <c r="V3" s="1" t="s">
        <v>103</v>
      </c>
      <c r="W3" s="1" t="s">
        <v>104</v>
      </c>
      <c r="X3" s="1" t="s">
        <v>92</v>
      </c>
      <c r="Y3" s="1" t="s">
        <v>92</v>
      </c>
      <c r="Z3" s="1" t="s">
        <v>92</v>
      </c>
      <c r="AA3" s="1" t="s">
        <v>92</v>
      </c>
      <c r="AB3" s="1" t="s">
        <v>105</v>
      </c>
      <c r="AC3" s="1" t="s">
        <v>106</v>
      </c>
      <c r="AD3" s="1" t="s">
        <v>107</v>
      </c>
      <c r="AE3" s="1" t="s">
        <v>107</v>
      </c>
      <c r="AF3" s="1" t="s">
        <v>107</v>
      </c>
      <c r="AG3" s="1" t="s">
        <v>107</v>
      </c>
      <c r="AH3" s="1" t="s">
        <v>107</v>
      </c>
      <c r="AI3" s="1" t="s">
        <v>107</v>
      </c>
      <c r="AJ3" s="1" t="s">
        <v>107</v>
      </c>
      <c r="AK3" s="1" t="s">
        <v>107</v>
      </c>
      <c r="AL3" s="1" t="s">
        <v>107</v>
      </c>
      <c r="AM3" s="1" t="s">
        <v>107</v>
      </c>
      <c r="AN3" s="1" t="s">
        <v>107</v>
      </c>
      <c r="AO3" s="1" t="s">
        <v>107</v>
      </c>
      <c r="AP3" s="1" t="s">
        <v>107</v>
      </c>
      <c r="AQ3" s="1" t="s">
        <v>107</v>
      </c>
      <c r="AR3" s="1" t="s">
        <v>107</v>
      </c>
      <c r="AS3" s="1" t="s">
        <v>107</v>
      </c>
      <c r="AT3" s="1" t="s">
        <v>107</v>
      </c>
      <c r="AU3" s="1" t="s">
        <v>107</v>
      </c>
      <c r="AV3" s="1" t="s">
        <v>107</v>
      </c>
      <c r="AW3" s="1" t="s">
        <v>107</v>
      </c>
      <c r="AX3" s="1" t="s">
        <v>107</v>
      </c>
      <c r="AY3" s="1" t="s">
        <v>107</v>
      </c>
      <c r="AZ3" s="1" t="s">
        <v>107</v>
      </c>
      <c r="BA3" s="1" t="s">
        <v>107</v>
      </c>
      <c r="BE3" s="1">
        <f>=COUNTIF(AB3:BA3,"P")</f>
      </c>
      <c r="BG3" s="1">
        <f>=BB3*10+BC3*10</f>
      </c>
      <c r="BP3" s="1">
        <f>=+BE3*30</f>
      </c>
      <c r="BQ3" s="1">
        <f>=SUM(BF3:BO3)-BP3</f>
      </c>
      <c r="BU3" s="1">
        <f>=SUM(BR3:BT3)</f>
      </c>
      <c r="BV3" s="1">
        <f>=BQ3-BU3</f>
      </c>
    </row>
    <row r="4" spans="1:74" x14ac:dyDescent="0.25">
      <c r="A4" s="1" t="s">
        <v>85</v>
      </c>
      <c r="B4" s="1" t="s">
        <v>108</v>
      </c>
      <c r="C4" s="1" t="s">
        <v>109</v>
      </c>
      <c r="D4" s="1" t="s">
        <v>110</v>
      </c>
      <c r="E4" s="1" t="s">
        <v>111</v>
      </c>
      <c r="F4" s="1" t="s">
        <v>112</v>
      </c>
      <c r="G4" s="1" t="s">
        <v>113</v>
      </c>
      <c r="H4" s="1" t="s">
        <v>92</v>
      </c>
      <c r="I4" s="1" t="s">
        <v>93</v>
      </c>
      <c r="J4" s="1" t="s">
        <v>94</v>
      </c>
      <c r="K4" s="1" t="s">
        <v>92</v>
      </c>
      <c r="L4" s="1" t="s">
        <v>92</v>
      </c>
      <c r="M4" s="1" t="s">
        <v>114</v>
      </c>
      <c r="N4" s="1" t="s">
        <v>115</v>
      </c>
      <c r="O4" s="1" t="s">
        <v>116</v>
      </c>
      <c r="P4" s="1" t="s">
        <v>117</v>
      </c>
      <c r="Q4" s="1" t="s">
        <v>118</v>
      </c>
      <c r="R4" s="1" t="s">
        <v>119</v>
      </c>
      <c r="S4" s="1" t="s">
        <v>117</v>
      </c>
      <c r="T4" s="1" t="s">
        <v>114</v>
      </c>
      <c r="U4" s="1" t="s">
        <v>120</v>
      </c>
      <c r="V4" s="1" t="s">
        <v>121</v>
      </c>
      <c r="W4" s="1" t="s">
        <v>104</v>
      </c>
      <c r="X4" s="1" t="s">
        <v>92</v>
      </c>
      <c r="Y4" s="1" t="s">
        <v>92</v>
      </c>
      <c r="Z4" s="1" t="s">
        <v>92</v>
      </c>
      <c r="AA4" s="1" t="s">
        <v>92</v>
      </c>
      <c r="AB4" s="1" t="s">
        <v>107</v>
      </c>
      <c r="AC4" s="1" t="s">
        <v>105</v>
      </c>
      <c r="AD4" s="1" t="s">
        <v>107</v>
      </c>
      <c r="AE4" s="1" t="s">
        <v>107</v>
      </c>
      <c r="AF4" s="1" t="s">
        <v>105</v>
      </c>
      <c r="AG4" s="1" t="s">
        <v>107</v>
      </c>
      <c r="AH4" s="1" t="s">
        <v>107</v>
      </c>
      <c r="AI4" s="1" t="s">
        <v>107</v>
      </c>
      <c r="AJ4" s="1" t="s">
        <v>107</v>
      </c>
      <c r="AK4" s="1" t="s">
        <v>107</v>
      </c>
      <c r="AL4" s="1" t="s">
        <v>107</v>
      </c>
      <c r="AM4" s="1" t="s">
        <v>107</v>
      </c>
      <c r="AN4" s="1" t="s">
        <v>107</v>
      </c>
      <c r="AO4" s="1" t="s">
        <v>107</v>
      </c>
      <c r="AP4" s="1" t="s">
        <v>107</v>
      </c>
      <c r="AQ4" s="1" t="s">
        <v>107</v>
      </c>
      <c r="AR4" s="1" t="s">
        <v>107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s">
        <v>107</v>
      </c>
      <c r="BE4" s="1">
        <f>=COUNTIF(AB4:BA4,"P")</f>
      </c>
      <c r="BG4" s="1">
        <f>=BB4*10+BC4*10</f>
      </c>
      <c r="BP4" s="1">
        <f>=+BE4*30</f>
      </c>
      <c r="BQ4" s="1">
        <f>=SUM(BF4:BO4)-BP4</f>
      </c>
      <c r="BU4" s="1">
        <f>=SUM(BR4:BT4)</f>
      </c>
      <c r="BV4" s="1">
        <f>=BQ4-BU4</f>
      </c>
    </row>
    <row r="5" spans="1:74" x14ac:dyDescent="0.25">
      <c r="A5" s="1" t="s">
        <v>85</v>
      </c>
      <c r="B5" s="1" t="s">
        <v>122</v>
      </c>
      <c r="C5" s="1" t="s">
        <v>123</v>
      </c>
      <c r="D5" s="1" t="s">
        <v>124</v>
      </c>
      <c r="E5" s="1"/>
      <c r="F5" s="1" t="s">
        <v>92</v>
      </c>
      <c r="G5" s="1" t="s">
        <v>92</v>
      </c>
      <c r="H5" s="1" t="s">
        <v>92</v>
      </c>
      <c r="I5" s="1" t="s">
        <v>92</v>
      </c>
      <c r="J5" s="1" t="s">
        <v>94</v>
      </c>
      <c r="K5" s="1" t="s">
        <v>92</v>
      </c>
      <c r="L5" s="1" t="s">
        <v>92</v>
      </c>
      <c r="M5" s="1" t="s">
        <v>92</v>
      </c>
      <c r="N5" s="1" t="s">
        <v>92</v>
      </c>
      <c r="O5" s="1" t="s">
        <v>92</v>
      </c>
      <c r="P5" s="1" t="s">
        <v>92</v>
      </c>
      <c r="Q5" s="1" t="s">
        <v>92</v>
      </c>
      <c r="R5" s="1" t="s">
        <v>92</v>
      </c>
      <c r="S5" s="1" t="s">
        <v>92</v>
      </c>
      <c r="T5" s="1" t="s">
        <v>92</v>
      </c>
      <c r="U5" s="1" t="s">
        <v>92</v>
      </c>
      <c r="V5" s="1" t="s">
        <v>92</v>
      </c>
      <c r="W5" s="1" t="s">
        <v>92</v>
      </c>
      <c r="X5" s="1" t="s">
        <v>92</v>
      </c>
      <c r="Y5" s="1" t="s">
        <v>92</v>
      </c>
      <c r="Z5" s="1" t="s">
        <v>92</v>
      </c>
      <c r="AA5" s="1" t="s">
        <v>92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s">
        <v>107</v>
      </c>
      <c r="AG5" s="1" t="s">
        <v>107</v>
      </c>
      <c r="AH5" s="1" t="s">
        <v>107</v>
      </c>
      <c r="AI5" s="1" t="s">
        <v>107</v>
      </c>
      <c r="AJ5" s="1" t="s">
        <v>107</v>
      </c>
      <c r="AK5" s="1" t="s">
        <v>107</v>
      </c>
      <c r="AL5" s="1" t="s">
        <v>107</v>
      </c>
      <c r="AM5" s="1" t="s">
        <v>107</v>
      </c>
      <c r="AN5" s="1" t="s">
        <v>107</v>
      </c>
      <c r="AO5" s="1" t="s">
        <v>107</v>
      </c>
      <c r="AP5" s="1" t="s">
        <v>107</v>
      </c>
      <c r="AQ5" s="1" t="s">
        <v>107</v>
      </c>
      <c r="AR5" s="1" t="s">
        <v>107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s">
        <v>107</v>
      </c>
      <c r="BE5" s="1">
        <f>=COUNTIF(AB5:BA5,"P")</f>
      </c>
      <c r="BG5" s="1">
        <f>=BB5*10+BC5*10</f>
      </c>
      <c r="BP5" s="1">
        <f>=+BE5*30</f>
      </c>
      <c r="BQ5" s="1">
        <f>=SUM(BF5:BO5)-BP5</f>
      </c>
      <c r="BU5" s="1">
        <f>=SUM(BR5:BT5)</f>
      </c>
      <c r="BV5" s="1">
        <f>=BQ5-BU5</f>
      </c>
    </row>
    <row r="6" spans="1:53" x14ac:dyDescent="0.25">
      <c r="A6" s="1" t="s">
        <v>85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92</v>
      </c>
      <c r="I6" s="1" t="s">
        <v>93</v>
      </c>
      <c r="J6" s="1" t="s">
        <v>92</v>
      </c>
      <c r="K6" s="1" t="s">
        <v>94</v>
      </c>
      <c r="L6" s="1" t="s">
        <v>92</v>
      </c>
      <c r="M6" s="1" t="s">
        <v>131</v>
      </c>
      <c r="N6" s="1" t="s">
        <v>132</v>
      </c>
      <c r="O6" s="1" t="s">
        <v>133</v>
      </c>
      <c r="P6" s="1" t="s">
        <v>134</v>
      </c>
      <c r="Q6" s="1" t="s">
        <v>135</v>
      </c>
      <c r="R6" s="1" t="s">
        <v>98</v>
      </c>
      <c r="S6" s="1" t="s">
        <v>136</v>
      </c>
      <c r="T6" s="1" t="s">
        <v>137</v>
      </c>
      <c r="U6" s="1" t="s">
        <v>138</v>
      </c>
      <c r="V6" s="1" t="s">
        <v>139</v>
      </c>
      <c r="W6" s="1" t="s">
        <v>104</v>
      </c>
      <c r="X6" s="1" t="s">
        <v>92</v>
      </c>
      <c r="Y6" s="1" t="s">
        <v>92</v>
      </c>
      <c r="Z6" s="1" t="s">
        <v>92</v>
      </c>
      <c r="AA6" s="1" t="s">
        <v>92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s">
        <v>107</v>
      </c>
      <c r="AG6" s="1" t="s">
        <v>107</v>
      </c>
      <c r="AH6" s="1" t="s">
        <v>107</v>
      </c>
      <c r="AI6" s="1" t="s">
        <v>107</v>
      </c>
      <c r="AJ6" s="1" t="s">
        <v>107</v>
      </c>
      <c r="AK6" s="1" t="s">
        <v>107</v>
      </c>
      <c r="AL6" s="1" t="s">
        <v>107</v>
      </c>
      <c r="AM6" s="1" t="s">
        <v>107</v>
      </c>
      <c r="AN6" s="1" t="s">
        <v>107</v>
      </c>
      <c r="AO6" s="1" t="s">
        <v>107</v>
      </c>
      <c r="AP6" s="1" t="s">
        <v>107</v>
      </c>
      <c r="AQ6" s="1" t="s">
        <v>107</v>
      </c>
      <c r="AR6" s="1" t="s">
        <v>107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s">
        <v>107</v>
      </c>
    </row>
    <row r="7" spans="1:53" x14ac:dyDescent="0.25">
      <c r="A7" s="1" t="s">
        <v>85</v>
      </c>
      <c r="B7" s="1" t="s">
        <v>140</v>
      </c>
      <c r="C7" s="1" t="s">
        <v>141</v>
      </c>
      <c r="D7" s="1" t="s">
        <v>142</v>
      </c>
      <c r="E7" s="1" t="s">
        <v>143</v>
      </c>
      <c r="F7" s="1" t="s">
        <v>144</v>
      </c>
      <c r="G7" s="1" t="s">
        <v>145</v>
      </c>
      <c r="H7" s="1" t="s">
        <v>92</v>
      </c>
      <c r="I7" s="1" t="s">
        <v>93</v>
      </c>
      <c r="J7" s="1" t="s">
        <v>92</v>
      </c>
      <c r="K7" s="1" t="s">
        <v>94</v>
      </c>
      <c r="L7" s="1" t="s">
        <v>95</v>
      </c>
      <c r="M7" s="1" t="s">
        <v>146</v>
      </c>
      <c r="N7" s="1" t="s">
        <v>147</v>
      </c>
      <c r="O7" s="1" t="s">
        <v>101</v>
      </c>
      <c r="P7" s="1" t="s">
        <v>99</v>
      </c>
      <c r="Q7" s="1" t="s">
        <v>148</v>
      </c>
      <c r="R7" s="1" t="s">
        <v>149</v>
      </c>
      <c r="S7" s="1" t="s">
        <v>150</v>
      </c>
      <c r="T7" s="1" t="s">
        <v>151</v>
      </c>
      <c r="U7" s="1" t="s">
        <v>152</v>
      </c>
      <c r="V7" s="1" t="s">
        <v>153</v>
      </c>
      <c r="W7" s="1" t="s">
        <v>154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107</v>
      </c>
      <c r="AC7" s="1" t="s">
        <v>107</v>
      </c>
      <c r="AD7" s="1" t="s">
        <v>107</v>
      </c>
      <c r="AE7" s="1" t="s">
        <v>107</v>
      </c>
      <c r="AF7" s="1" t="s">
        <v>107</v>
      </c>
      <c r="AG7" s="1" t="s">
        <v>107</v>
      </c>
      <c r="AH7" s="1" t="s">
        <v>107</v>
      </c>
      <c r="AI7" s="1" t="s">
        <v>107</v>
      </c>
      <c r="AJ7" s="1" t="s">
        <v>107</v>
      </c>
      <c r="AK7" s="1" t="s">
        <v>107</v>
      </c>
      <c r="AL7" s="1" t="s">
        <v>107</v>
      </c>
      <c r="AM7" s="1" t="s">
        <v>107</v>
      </c>
      <c r="AN7" s="1" t="s">
        <v>107</v>
      </c>
      <c r="AO7" s="1" t="s">
        <v>107</v>
      </c>
      <c r="AP7" s="1" t="s">
        <v>107</v>
      </c>
      <c r="AQ7" s="1" t="s">
        <v>107</v>
      </c>
      <c r="AR7" s="1" t="s">
        <v>107</v>
      </c>
      <c r="AS7" s="1" t="s">
        <v>107</v>
      </c>
      <c r="AT7" s="1" t="s">
        <v>107</v>
      </c>
      <c r="AU7" s="1" t="s">
        <v>107</v>
      </c>
      <c r="AV7" s="1" t="s">
        <v>107</v>
      </c>
      <c r="AW7" s="1" t="s">
        <v>107</v>
      </c>
      <c r="AX7" s="1" t="s">
        <v>107</v>
      </c>
      <c r="AY7" s="1" t="s">
        <v>107</v>
      </c>
      <c r="AZ7" s="1" t="s">
        <v>107</v>
      </c>
      <c r="BA7" s="1" t="s">
        <v>107</v>
      </c>
    </row>
  </sheetData>
  <mergeCells count="14">
    <mergeCell ref="F1:G1"/>
    <mergeCell ref="J1:K1"/>
    <mergeCell ref="N1:P1"/>
    <mergeCell ref="Q1:S1"/>
    <mergeCell ref="T1:V1"/>
    <mergeCell ref="BC1:BD1"/>
    <mergeCell ref="BF1:BO1"/>
    <mergeCell ref="BP1:BP2"/>
    <mergeCell ref="BR1:BR2"/>
    <mergeCell ref="BS1:BS2"/>
    <mergeCell ref="BT1:BT2"/>
    <mergeCell ref="BU1:BU2"/>
    <mergeCell ref="BV1:BV2"/>
    <mergeCell ref="BW1:BW2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Duc Nhan</dc:creator>
  <cp:lastModifiedBy>Bui Duc Nhan</cp:lastModifiedBy>
  <dcterms:created xsi:type="dcterms:W3CDTF">2015-06-05T18:17:20Z</dcterms:created>
  <dcterms:modified xsi:type="dcterms:W3CDTF">2023-06-26T13:46:34Z</dcterms:modified>
</cp:coreProperties>
</file>