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 tabRatio="962"/>
  </bookViews>
  <sheets>
    <sheet name="Mc" sheetId="4" r:id="rId1"/>
  </sheets>
  <definedNames>
    <definedName name="_xlnm._FilterDatabase" localSheetId="0" hidden="1">Mc!$B$11:$T$11</definedName>
    <definedName name="_xlnm.Print_Area" localSheetId="0">Mc!$A$1:$T$28</definedName>
  </definedNames>
  <calcPr calcId="144525"/>
</workbook>
</file>

<file path=xl/sharedStrings.xml><?xml version="1.0" encoding="utf-8"?>
<sst xmlns="http://schemas.openxmlformats.org/spreadsheetml/2006/main" count="66" uniqueCount="30">
  <si>
    <t>BIỂU MẪU ĐT-KS LƯU LƯỢNG XE</t>
  </si>
  <si>
    <t>BIỂU MẪU TỔNG HỢP ĐẾM PHƯƠNG TIỆN GIAO THÔNG ĐƯỜNG BỘ</t>
  </si>
  <si>
    <t>Vị trí ĐT-KS:</t>
  </si>
  <si>
    <t>Ngày khảo sát:</t>
  </si>
  <si>
    <t>Thời gian khảo sát: 06:00-08:00, 16:30-18:30</t>
  </si>
  <si>
    <t>Hướng số 2</t>
  </si>
  <si>
    <t>Thời gian</t>
  </si>
  <si>
    <t>Xe máy/Xe máy điện</t>
  </si>
  <si>
    <t>Xe đạp/Xe đạp điện/
Xích lô</t>
  </si>
  <si>
    <t>Xe con/xe khách (dưới 12 ghế)</t>
  </si>
  <si>
    <t>Xe khách</t>
  </si>
  <si>
    <t>Xe buýt</t>
  </si>
  <si>
    <t>Xe tải</t>
  </si>
  <si>
    <t>Xe đầu kéo</t>
  </si>
  <si>
    <t>Tổng</t>
  </si>
  <si>
    <t>từ 12 đến dưới 25 ghế</t>
  </si>
  <si>
    <t>từ 25 đến 30 ghế</t>
  </si>
  <si>
    <t>từ 31 ghế trở lên</t>
  </si>
  <si>
    <t>dưới 25 ghế</t>
  </si>
  <si>
    <t>từ 25 ghế trở lên</t>
  </si>
  <si>
    <t>tải trọng dưới 2 tấn</t>
  </si>
  <si>
    <t>tải trọng từ 2 tấn đến dưới 4 tấn</t>
  </si>
  <si>
    <t>tải trọng từ 4 tấn đến dưới 10 tấn</t>
  </si>
  <si>
    <t>tải trọng từ 10 tấn đến dưới 18 tấn</t>
  </si>
  <si>
    <t>tải trọng lớn hơn 18 tấn</t>
  </si>
  <si>
    <t>Xe chở hàng bằng container 20feet</t>
  </si>
  <si>
    <t>Xe chở hàng bằng container 40feet</t>
  </si>
  <si>
    <t>-</t>
  </si>
  <si>
    <t>Tổng buổi sáng</t>
  </si>
  <si>
    <t>Tổng buổi chiều</t>
  </si>
</sst>
</file>

<file path=xl/styles.xml><?xml version="1.0" encoding="utf-8"?>
<styleSheet xmlns="http://schemas.openxmlformats.org/spreadsheetml/2006/main">
  <numFmts count="5">
    <numFmt numFmtId="176" formatCode="[$-F800]dddd\,\ mmmm\ dd\,\ yyyy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31">
    <font>
      <sz val="11"/>
      <color theme="1"/>
      <name val="Calibri"/>
      <charset val="134"/>
      <scheme val="minor"/>
    </font>
    <font>
      <b/>
      <sz val="14"/>
      <color indexed="8"/>
      <name val="Calibri"/>
      <charset val="134"/>
      <scheme val="minor"/>
    </font>
    <font>
      <b/>
      <sz val="12"/>
      <color indexed="8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63"/>
      <scheme val="minor"/>
    </font>
    <font>
      <b/>
      <sz val="11"/>
      <color theme="1"/>
      <name val="Calibri"/>
      <charset val="163"/>
      <scheme val="minor"/>
    </font>
    <font>
      <i/>
      <sz val="11"/>
      <color theme="1"/>
      <name val="Calibri"/>
      <charset val="163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2" fillId="3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7" fillId="0" borderId="54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53" applyNumberFormat="0" applyFill="0" applyAlignment="0" applyProtection="0">
      <alignment vertical="center"/>
    </xf>
    <xf numFmtId="0" fontId="25" fillId="4" borderId="5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1" fillId="7" borderId="51" applyNumberFormat="0" applyFont="0" applyAlignment="0" applyProtection="0">
      <alignment vertical="center"/>
    </xf>
    <xf numFmtId="0" fontId="21" fillId="5" borderId="50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50" applyNumberFormat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7" fillId="0" borderId="4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48" applyNumberFormat="0" applyFill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48" applyNumberFormat="0" applyFill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30" fillId="31" borderId="55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/>
    <xf numFmtId="0" fontId="2" fillId="2" borderId="2" xfId="0" applyFont="1" applyFill="1" applyBorder="1" applyAlignment="1">
      <alignment horizontal="left" vertical="center"/>
    </xf>
    <xf numFmtId="0" fontId="3" fillId="0" borderId="2" xfId="0" applyFont="1" applyBorder="1"/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20" fontId="0" fillId="0" borderId="15" xfId="0" applyNumberFormat="1" applyBorder="1" applyAlignment="1">
      <alignment horizontal="center" vertical="center"/>
    </xf>
    <xf numFmtId="20" fontId="0" fillId="0" borderId="16" xfId="0" applyNumberForma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20" fontId="0" fillId="0" borderId="18" xfId="0" applyNumberFormat="1" applyBorder="1" applyAlignment="1">
      <alignment horizontal="center" vertical="center"/>
    </xf>
    <xf numFmtId="20" fontId="0" fillId="0" borderId="19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20" fontId="4" fillId="0" borderId="22" xfId="0" applyNumberFormat="1" applyFont="1" applyBorder="1" applyAlignment="1">
      <alignment horizontal="center" vertical="center"/>
    </xf>
    <xf numFmtId="20" fontId="4" fillId="0" borderId="23" xfId="0" applyNumberFormat="1" applyFont="1" applyBorder="1" applyAlignment="1">
      <alignment horizontal="center" vertical="center"/>
    </xf>
    <xf numFmtId="20" fontId="4" fillId="0" borderId="24" xfId="0" applyNumberFormat="1" applyFont="1" applyBorder="1" applyAlignment="1">
      <alignment horizontal="center" vertical="center"/>
    </xf>
    <xf numFmtId="0" fontId="5" fillId="0" borderId="0" xfId="0" applyFont="1"/>
    <xf numFmtId="176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0" fillId="0" borderId="2" xfId="0" applyBorder="1"/>
    <xf numFmtId="176" fontId="5" fillId="0" borderId="0" xfId="0" applyNumberFormat="1" applyFont="1" applyAlignment="1">
      <alignment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7" fillId="0" borderId="25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8" fillId="0" borderId="45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46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J30"/>
  <sheetViews>
    <sheetView showGridLines="0" tabSelected="1" zoomScale="85" zoomScaleNormal="85" zoomScaleSheetLayoutView="85" workbookViewId="0">
      <selection activeCell="AL11" sqref="AL11"/>
    </sheetView>
  </sheetViews>
  <sheetFormatPr defaultColWidth="9.140625" defaultRowHeight="14"/>
  <cols>
    <col min="1" max="1" width="3.140625" customWidth="1"/>
    <col min="2" max="2" width="6.5703125" customWidth="1"/>
    <col min="3" max="3" width="3.4296875" customWidth="1"/>
    <col min="4" max="6" width="7.5703125" customWidth="1"/>
    <col min="7" max="8" width="7.7109375" style="1" customWidth="1"/>
    <col min="9" max="17" width="7.7109375" customWidth="1"/>
    <col min="18" max="18" width="9.4296875" customWidth="1"/>
    <col min="19" max="19" width="8.859375" customWidth="1"/>
    <col min="20" max="20" width="7.7109375" style="1" customWidth="1"/>
    <col min="21" max="36" width="9.140625" hidden="1" customWidth="1"/>
  </cols>
  <sheetData>
    <row r="1" ht="14.75" spans="7:20">
      <c r="G1"/>
      <c r="H1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ht="26.25" customHeight="1" spans="2:20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21" customHeight="1" spans="2:20">
      <c r="B3" s="3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ht="15" customHeight="1" spans="7:8">
      <c r="G4" s="32"/>
      <c r="H4" s="32"/>
    </row>
    <row r="5" ht="16.5" customHeight="1" spans="2:20">
      <c r="B5" s="4" t="s">
        <v>2</v>
      </c>
      <c r="C5" s="5"/>
      <c r="D5" s="5"/>
      <c r="E5" s="5"/>
      <c r="F5" s="5"/>
      <c r="G5" s="33"/>
      <c r="H5" s="33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</row>
    <row r="6" ht="16.5" customHeight="1" spans="2:20">
      <c r="B6" s="4" t="s">
        <v>3</v>
      </c>
      <c r="C6" s="5"/>
      <c r="D6" s="5"/>
      <c r="E6" s="5"/>
      <c r="F6" s="5"/>
      <c r="G6" s="34"/>
      <c r="H6" s="34"/>
      <c r="T6" s="36"/>
    </row>
    <row r="7" ht="16.5" customHeight="1" spans="2:36">
      <c r="B7" s="6" t="s">
        <v>4</v>
      </c>
      <c r="C7" s="7"/>
      <c r="D7" s="7"/>
      <c r="E7" s="7"/>
      <c r="F7" s="7"/>
      <c r="G7" s="35"/>
      <c r="H7" s="35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63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</row>
    <row r="8" ht="14.75" spans="7:8">
      <c r="G8" s="36"/>
      <c r="H8" s="36"/>
    </row>
    <row r="9" spans="5:36">
      <c r="E9" s="14" t="s">
        <v>5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6"/>
      <c r="U9" s="14" t="s">
        <v>5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6"/>
    </row>
    <row r="10" ht="18" customHeight="1" spans="2:36">
      <c r="B10" s="8" t="s">
        <v>6</v>
      </c>
      <c r="C10" s="9"/>
      <c r="D10" s="10"/>
      <c r="E10" s="37" t="s">
        <v>7</v>
      </c>
      <c r="F10" s="37" t="s">
        <v>8</v>
      </c>
      <c r="G10" s="37" t="s">
        <v>9</v>
      </c>
      <c r="H10" s="14" t="s">
        <v>10</v>
      </c>
      <c r="I10" s="15"/>
      <c r="J10" s="16"/>
      <c r="K10" s="14" t="s">
        <v>11</v>
      </c>
      <c r="L10" s="16"/>
      <c r="M10" s="14" t="s">
        <v>12</v>
      </c>
      <c r="N10" s="15"/>
      <c r="O10" s="15"/>
      <c r="P10" s="15"/>
      <c r="Q10" s="16"/>
      <c r="R10" s="14" t="s">
        <v>13</v>
      </c>
      <c r="S10" s="16"/>
      <c r="T10" s="64" t="s">
        <v>14</v>
      </c>
      <c r="U10" s="37" t="s">
        <v>7</v>
      </c>
      <c r="V10" s="37" t="s">
        <v>8</v>
      </c>
      <c r="W10" s="37" t="s">
        <v>9</v>
      </c>
      <c r="X10" s="14" t="s">
        <v>10</v>
      </c>
      <c r="Y10" s="15"/>
      <c r="Z10" s="16"/>
      <c r="AA10" s="14" t="s">
        <v>11</v>
      </c>
      <c r="AB10" s="16"/>
      <c r="AC10" s="14" t="s">
        <v>12</v>
      </c>
      <c r="AD10" s="15"/>
      <c r="AE10" s="15"/>
      <c r="AF10" s="15"/>
      <c r="AG10" s="16"/>
      <c r="AH10" s="14" t="s">
        <v>13</v>
      </c>
      <c r="AI10" s="16"/>
      <c r="AJ10" s="64" t="s">
        <v>14</v>
      </c>
    </row>
    <row r="11" ht="107.25" customHeight="1" spans="2:36">
      <c r="B11" s="11"/>
      <c r="C11" s="12"/>
      <c r="D11" s="13"/>
      <c r="E11" s="38"/>
      <c r="F11" s="38"/>
      <c r="G11" s="38"/>
      <c r="H11" s="39" t="s">
        <v>15</v>
      </c>
      <c r="I11" s="61" t="s">
        <v>16</v>
      </c>
      <c r="J11" s="62" t="s">
        <v>17</v>
      </c>
      <c r="K11" s="39" t="s">
        <v>18</v>
      </c>
      <c r="L11" s="62" t="s">
        <v>19</v>
      </c>
      <c r="M11" s="39" t="s">
        <v>20</v>
      </c>
      <c r="N11" s="61" t="s">
        <v>21</v>
      </c>
      <c r="O11" s="61" t="s">
        <v>22</v>
      </c>
      <c r="P11" s="61" t="s">
        <v>23</v>
      </c>
      <c r="Q11" s="62" t="s">
        <v>24</v>
      </c>
      <c r="R11" s="39" t="s">
        <v>25</v>
      </c>
      <c r="S11" s="62" t="s">
        <v>26</v>
      </c>
      <c r="T11" s="65"/>
      <c r="U11" s="38"/>
      <c r="V11" s="38"/>
      <c r="W11" s="38"/>
      <c r="X11" s="39" t="s">
        <v>15</v>
      </c>
      <c r="Y11" s="61" t="s">
        <v>16</v>
      </c>
      <c r="Z11" s="62" t="s">
        <v>17</v>
      </c>
      <c r="AA11" s="39" t="s">
        <v>18</v>
      </c>
      <c r="AB11" s="62" t="s">
        <v>19</v>
      </c>
      <c r="AC11" s="39" t="s">
        <v>20</v>
      </c>
      <c r="AD11" s="61" t="s">
        <v>21</v>
      </c>
      <c r="AE11" s="61" t="s">
        <v>22</v>
      </c>
      <c r="AF11" s="61" t="s">
        <v>23</v>
      </c>
      <c r="AG11" s="62" t="s">
        <v>24</v>
      </c>
      <c r="AH11" s="39" t="s">
        <v>25</v>
      </c>
      <c r="AI11" s="62" t="s">
        <v>26</v>
      </c>
      <c r="AJ11" s="65"/>
    </row>
    <row r="12" ht="18" customHeight="1" spans="2:36">
      <c r="B12" s="14"/>
      <c r="C12" s="15"/>
      <c r="D12" s="16"/>
      <c r="E12" s="40">
        <v>1</v>
      </c>
      <c r="F12" s="40">
        <v>2</v>
      </c>
      <c r="G12" s="40">
        <v>3</v>
      </c>
      <c r="H12" s="40">
        <v>4</v>
      </c>
      <c r="I12" s="40">
        <v>5</v>
      </c>
      <c r="J12" s="40">
        <v>6</v>
      </c>
      <c r="K12" s="40">
        <v>7</v>
      </c>
      <c r="L12" s="40">
        <v>8</v>
      </c>
      <c r="M12" s="40">
        <v>9</v>
      </c>
      <c r="N12" s="40">
        <v>10</v>
      </c>
      <c r="O12" s="40">
        <v>11</v>
      </c>
      <c r="P12" s="40">
        <v>12</v>
      </c>
      <c r="Q12" s="40">
        <v>13</v>
      </c>
      <c r="R12" s="40">
        <v>14</v>
      </c>
      <c r="S12" s="40">
        <v>15</v>
      </c>
      <c r="T12" s="66"/>
      <c r="U12" s="40">
        <v>1</v>
      </c>
      <c r="V12" s="40">
        <v>2</v>
      </c>
      <c r="W12" s="40">
        <v>3</v>
      </c>
      <c r="X12" s="40">
        <v>4</v>
      </c>
      <c r="Y12" s="40">
        <v>5</v>
      </c>
      <c r="Z12" s="40">
        <v>6</v>
      </c>
      <c r="AA12" s="40">
        <v>7</v>
      </c>
      <c r="AB12" s="40">
        <v>8</v>
      </c>
      <c r="AC12" s="40">
        <v>9</v>
      </c>
      <c r="AD12" s="40">
        <v>10</v>
      </c>
      <c r="AE12" s="40">
        <v>11</v>
      </c>
      <c r="AF12" s="40">
        <v>12</v>
      </c>
      <c r="AG12" s="40">
        <v>13</v>
      </c>
      <c r="AH12" s="40">
        <v>14</v>
      </c>
      <c r="AI12" s="40">
        <v>15</v>
      </c>
      <c r="AJ12" s="66"/>
    </row>
    <row r="13" ht="18" customHeight="1" spans="2:36">
      <c r="B13" s="17">
        <v>0.25</v>
      </c>
      <c r="C13" s="18" t="s">
        <v>27</v>
      </c>
      <c r="D13" s="19">
        <f>B13+"0:15"</f>
        <v>0.260416666666667</v>
      </c>
      <c r="E13" s="41">
        <v>827</v>
      </c>
      <c r="F13" s="42">
        <v>9</v>
      </c>
      <c r="G13" s="43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67"/>
      <c r="T13" s="68">
        <f t="shared" ref="T13:T28" si="0">SUM(E13:S13)</f>
        <v>836</v>
      </c>
      <c r="U13" s="41"/>
      <c r="V13" s="42"/>
      <c r="W13" s="43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75"/>
      <c r="AJ13" s="68">
        <f t="shared" ref="AJ13:AJ28" si="1">SUM(U13:AI13)</f>
        <v>0</v>
      </c>
    </row>
    <row r="14" ht="18" customHeight="1" spans="2:36">
      <c r="B14" s="20">
        <f>D13</f>
        <v>0.260416666666667</v>
      </c>
      <c r="C14" s="21" t="s">
        <v>27</v>
      </c>
      <c r="D14" s="22">
        <f t="shared" ref="D14:D27" si="2">B14+"0:15"</f>
        <v>0.270833333333333</v>
      </c>
      <c r="E14" s="44">
        <v>963</v>
      </c>
      <c r="F14" s="45">
        <v>1</v>
      </c>
      <c r="G14" s="46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69"/>
      <c r="T14" s="70">
        <f t="shared" si="0"/>
        <v>964</v>
      </c>
      <c r="U14" s="44"/>
      <c r="V14" s="45"/>
      <c r="W14" s="46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76"/>
      <c r="AJ14" s="70">
        <f t="shared" si="1"/>
        <v>0</v>
      </c>
    </row>
    <row r="15" ht="18" customHeight="1" spans="2:36">
      <c r="B15" s="20">
        <f t="shared" ref="B15:B28" si="3">D14</f>
        <v>0.270833333333333</v>
      </c>
      <c r="C15" s="21" t="s">
        <v>27</v>
      </c>
      <c r="D15" s="22">
        <f t="shared" si="2"/>
        <v>0.28125</v>
      </c>
      <c r="E15" s="44">
        <v>1047</v>
      </c>
      <c r="F15" s="45">
        <v>7</v>
      </c>
      <c r="G15" s="46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69"/>
      <c r="T15" s="70">
        <f t="shared" si="0"/>
        <v>1054</v>
      </c>
      <c r="U15" s="44"/>
      <c r="V15" s="45"/>
      <c r="W15" s="46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76"/>
      <c r="AJ15" s="70">
        <f t="shared" si="1"/>
        <v>0</v>
      </c>
    </row>
    <row r="16" ht="18" customHeight="1" spans="2:36">
      <c r="B16" s="20">
        <f t="shared" si="3"/>
        <v>0.28125</v>
      </c>
      <c r="C16" s="21" t="s">
        <v>27</v>
      </c>
      <c r="D16" s="22">
        <f t="shared" si="2"/>
        <v>0.291666666666667</v>
      </c>
      <c r="E16" s="44">
        <v>1061</v>
      </c>
      <c r="F16" s="45">
        <v>12</v>
      </c>
      <c r="G16" s="46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69"/>
      <c r="T16" s="70">
        <f t="shared" si="0"/>
        <v>1073</v>
      </c>
      <c r="U16" s="44"/>
      <c r="V16" s="45"/>
      <c r="W16" s="46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76"/>
      <c r="AJ16" s="70">
        <f t="shared" si="1"/>
        <v>0</v>
      </c>
    </row>
    <row r="17" ht="18" customHeight="1" spans="2:36">
      <c r="B17" s="20">
        <f t="shared" si="3"/>
        <v>0.291666666666667</v>
      </c>
      <c r="C17" s="21" t="s">
        <v>27</v>
      </c>
      <c r="D17" s="22">
        <f t="shared" si="2"/>
        <v>0.302083333333333</v>
      </c>
      <c r="E17" s="44">
        <v>1013</v>
      </c>
      <c r="F17" s="45">
        <v>4</v>
      </c>
      <c r="G17" s="46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69"/>
      <c r="T17" s="70">
        <f t="shared" si="0"/>
        <v>1017</v>
      </c>
      <c r="U17" s="44"/>
      <c r="V17" s="45"/>
      <c r="W17" s="46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76"/>
      <c r="AJ17" s="70">
        <f t="shared" si="1"/>
        <v>0</v>
      </c>
    </row>
    <row r="18" ht="18" customHeight="1" spans="2:36">
      <c r="B18" s="20">
        <f t="shared" si="3"/>
        <v>0.302083333333333</v>
      </c>
      <c r="C18" s="21" t="s">
        <v>27</v>
      </c>
      <c r="D18" s="22">
        <f t="shared" si="2"/>
        <v>0.3125</v>
      </c>
      <c r="E18" s="44">
        <v>1029</v>
      </c>
      <c r="F18" s="45">
        <v>7</v>
      </c>
      <c r="G18" s="46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69"/>
      <c r="T18" s="70">
        <f t="shared" si="0"/>
        <v>1036</v>
      </c>
      <c r="U18" s="44"/>
      <c r="V18" s="45"/>
      <c r="W18" s="46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76"/>
      <c r="AJ18" s="70">
        <f t="shared" si="1"/>
        <v>0</v>
      </c>
    </row>
    <row r="19" ht="18" customHeight="1" spans="2:36">
      <c r="B19" s="20">
        <f t="shared" si="3"/>
        <v>0.3125</v>
      </c>
      <c r="C19" s="21" t="s">
        <v>27</v>
      </c>
      <c r="D19" s="22">
        <f t="shared" si="2"/>
        <v>0.322916666666667</v>
      </c>
      <c r="E19" s="44">
        <v>1173</v>
      </c>
      <c r="F19" s="45">
        <v>7</v>
      </c>
      <c r="G19" s="46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69"/>
      <c r="T19" s="70">
        <f t="shared" si="0"/>
        <v>1180</v>
      </c>
      <c r="U19" s="44"/>
      <c r="V19" s="45"/>
      <c r="W19" s="46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76"/>
      <c r="AJ19" s="70">
        <f t="shared" si="1"/>
        <v>0</v>
      </c>
    </row>
    <row r="20" ht="18" customHeight="1" spans="2:36">
      <c r="B20" s="23">
        <f t="shared" si="3"/>
        <v>0.322916666666667</v>
      </c>
      <c r="C20" s="24" t="s">
        <v>27</v>
      </c>
      <c r="D20" s="25">
        <f t="shared" si="2"/>
        <v>0.333333333333333</v>
      </c>
      <c r="E20" s="48">
        <v>1165</v>
      </c>
      <c r="F20" s="49">
        <v>11</v>
      </c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71"/>
      <c r="T20" s="72">
        <f t="shared" si="0"/>
        <v>1176</v>
      </c>
      <c r="U20" s="48"/>
      <c r="V20" s="49"/>
      <c r="W20" s="50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77"/>
      <c r="AJ20" s="72">
        <f t="shared" si="1"/>
        <v>0</v>
      </c>
    </row>
    <row r="21" ht="18" customHeight="1" spans="2:36">
      <c r="B21" s="26">
        <v>0.6875</v>
      </c>
      <c r="C21" s="21" t="s">
        <v>27</v>
      </c>
      <c r="D21" s="27">
        <f t="shared" si="2"/>
        <v>0.697916666666666</v>
      </c>
      <c r="E21" s="52">
        <v>1007</v>
      </c>
      <c r="F21" s="47">
        <v>5</v>
      </c>
      <c r="G21" s="46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69"/>
      <c r="T21" s="70">
        <f t="shared" si="0"/>
        <v>1012</v>
      </c>
      <c r="U21" s="52"/>
      <c r="V21" s="47"/>
      <c r="W21" s="46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76"/>
      <c r="AJ21" s="70">
        <f t="shared" si="1"/>
        <v>0</v>
      </c>
    </row>
    <row r="22" ht="18" customHeight="1" spans="2:36">
      <c r="B22" s="20">
        <f t="shared" si="3"/>
        <v>0.697916666666666</v>
      </c>
      <c r="C22" s="21" t="s">
        <v>27</v>
      </c>
      <c r="D22" s="22">
        <f t="shared" si="2"/>
        <v>0.708333333333333</v>
      </c>
      <c r="E22" s="44">
        <v>1049</v>
      </c>
      <c r="F22" s="45">
        <v>6</v>
      </c>
      <c r="G22" s="53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73"/>
      <c r="T22" s="70">
        <f t="shared" si="0"/>
        <v>1055</v>
      </c>
      <c r="U22" s="44"/>
      <c r="V22" s="45"/>
      <c r="W22" s="53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78"/>
      <c r="AJ22" s="70">
        <f t="shared" si="1"/>
        <v>0</v>
      </c>
    </row>
    <row r="23" ht="18" customHeight="1" spans="2:36">
      <c r="B23" s="20">
        <f t="shared" si="3"/>
        <v>0.708333333333333</v>
      </c>
      <c r="C23" s="21" t="s">
        <v>27</v>
      </c>
      <c r="D23" s="22">
        <f t="shared" si="2"/>
        <v>0.71875</v>
      </c>
      <c r="E23" s="44">
        <v>1083</v>
      </c>
      <c r="F23" s="45">
        <v>6</v>
      </c>
      <c r="G23" s="53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73"/>
      <c r="T23" s="70">
        <f t="shared" si="0"/>
        <v>1089</v>
      </c>
      <c r="U23" s="44"/>
      <c r="V23" s="45"/>
      <c r="W23" s="53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78"/>
      <c r="AJ23" s="70">
        <f t="shared" si="1"/>
        <v>0</v>
      </c>
    </row>
    <row r="24" ht="18" customHeight="1" spans="2:36">
      <c r="B24" s="20">
        <f t="shared" si="3"/>
        <v>0.71875</v>
      </c>
      <c r="C24" s="21" t="s">
        <v>27</v>
      </c>
      <c r="D24" s="22">
        <f t="shared" si="2"/>
        <v>0.729166666666666</v>
      </c>
      <c r="E24" s="44">
        <v>1065</v>
      </c>
      <c r="F24" s="45">
        <v>5</v>
      </c>
      <c r="G24" s="54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74"/>
      <c r="T24" s="70">
        <f t="shared" si="0"/>
        <v>1070</v>
      </c>
      <c r="U24" s="44"/>
      <c r="V24" s="45"/>
      <c r="W24" s="54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79"/>
      <c r="AJ24" s="70">
        <f t="shared" si="1"/>
        <v>0</v>
      </c>
    </row>
    <row r="25" ht="18" customHeight="1" spans="2:36">
      <c r="B25" s="20">
        <f t="shared" si="3"/>
        <v>0.729166666666666</v>
      </c>
      <c r="C25" s="21" t="s">
        <v>27</v>
      </c>
      <c r="D25" s="22">
        <f t="shared" si="2"/>
        <v>0.739583333333333</v>
      </c>
      <c r="E25" s="44">
        <v>1123</v>
      </c>
      <c r="F25" s="45">
        <v>5</v>
      </c>
      <c r="G25" s="54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74"/>
      <c r="T25" s="70">
        <f t="shared" si="0"/>
        <v>1128</v>
      </c>
      <c r="U25" s="44"/>
      <c r="V25" s="45"/>
      <c r="W25" s="54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79"/>
      <c r="AJ25" s="70">
        <f t="shared" si="1"/>
        <v>0</v>
      </c>
    </row>
    <row r="26" ht="18" customHeight="1" spans="2:36">
      <c r="B26" s="20">
        <f t="shared" si="3"/>
        <v>0.739583333333333</v>
      </c>
      <c r="C26" s="28" t="s">
        <v>27</v>
      </c>
      <c r="D26" s="22">
        <f t="shared" si="2"/>
        <v>0.75</v>
      </c>
      <c r="E26" s="56">
        <v>1198</v>
      </c>
      <c r="F26" s="45">
        <v>5</v>
      </c>
      <c r="G26" s="53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73"/>
      <c r="T26" s="70">
        <f t="shared" si="0"/>
        <v>1203</v>
      </c>
      <c r="U26" s="44"/>
      <c r="V26" s="45"/>
      <c r="W26" s="53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78"/>
      <c r="AJ26" s="70">
        <f t="shared" si="1"/>
        <v>0</v>
      </c>
    </row>
    <row r="27" ht="18" customHeight="1" spans="2:36">
      <c r="B27" s="26">
        <f t="shared" si="3"/>
        <v>0.75</v>
      </c>
      <c r="C27" s="21" t="s">
        <v>27</v>
      </c>
      <c r="D27" s="27">
        <f t="shared" si="2"/>
        <v>0.760416666666666</v>
      </c>
      <c r="E27" s="57">
        <v>1205</v>
      </c>
      <c r="F27" s="45">
        <v>4</v>
      </c>
      <c r="G27" s="46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69"/>
      <c r="T27" s="70">
        <f t="shared" si="0"/>
        <v>1209</v>
      </c>
      <c r="U27" s="44"/>
      <c r="V27" s="45"/>
      <c r="W27" s="46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76"/>
      <c r="AJ27" s="70">
        <f t="shared" si="1"/>
        <v>0</v>
      </c>
    </row>
    <row r="28" ht="18" customHeight="1" spans="2:36">
      <c r="B28" s="23">
        <f t="shared" si="3"/>
        <v>0.760416666666666</v>
      </c>
      <c r="C28" s="24" t="s">
        <v>27</v>
      </c>
      <c r="D28" s="25">
        <f t="shared" ref="D28" si="4">B28+"0:15"</f>
        <v>0.770833333333333</v>
      </c>
      <c r="E28" s="48">
        <v>1265</v>
      </c>
      <c r="F28" s="49">
        <v>4</v>
      </c>
      <c r="G28" s="50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71"/>
      <c r="T28" s="72">
        <f t="shared" si="0"/>
        <v>1269</v>
      </c>
      <c r="U28" s="48"/>
      <c r="V28" s="49"/>
      <c r="W28" s="50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77"/>
      <c r="AJ28" s="72">
        <f t="shared" si="1"/>
        <v>0</v>
      </c>
    </row>
    <row r="29" ht="14.75" spans="2:36">
      <c r="B29" s="29" t="s">
        <v>28</v>
      </c>
      <c r="C29" s="30"/>
      <c r="D29" s="31"/>
      <c r="E29" s="58">
        <f>SUM(E13:E20)</f>
        <v>8278</v>
      </c>
      <c r="F29" s="58">
        <f t="shared" ref="F29:AJ29" si="5">SUM(F13:F20)</f>
        <v>58</v>
      </c>
      <c r="G29" s="58">
        <f t="shared" si="5"/>
        <v>0</v>
      </c>
      <c r="H29" s="58">
        <f t="shared" si="5"/>
        <v>0</v>
      </c>
      <c r="I29" s="58">
        <f t="shared" si="5"/>
        <v>0</v>
      </c>
      <c r="J29" s="58">
        <f t="shared" si="5"/>
        <v>0</v>
      </c>
      <c r="K29" s="58">
        <f t="shared" si="5"/>
        <v>0</v>
      </c>
      <c r="L29" s="58">
        <f t="shared" si="5"/>
        <v>0</v>
      </c>
      <c r="M29" s="58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8">
        <f t="shared" si="5"/>
        <v>0</v>
      </c>
      <c r="T29" s="58">
        <f t="shared" si="5"/>
        <v>8336</v>
      </c>
      <c r="U29" s="58">
        <f t="shared" si="5"/>
        <v>0</v>
      </c>
      <c r="V29" s="58">
        <f t="shared" si="5"/>
        <v>0</v>
      </c>
      <c r="W29" s="58">
        <f t="shared" si="5"/>
        <v>0</v>
      </c>
      <c r="X29" s="58">
        <f t="shared" si="5"/>
        <v>0</v>
      </c>
      <c r="Y29" s="58">
        <f t="shared" si="5"/>
        <v>0</v>
      </c>
      <c r="Z29" s="58">
        <f t="shared" si="5"/>
        <v>0</v>
      </c>
      <c r="AA29" s="58">
        <f t="shared" si="5"/>
        <v>0</v>
      </c>
      <c r="AB29" s="58">
        <f t="shared" si="5"/>
        <v>0</v>
      </c>
      <c r="AC29" s="58">
        <f t="shared" si="5"/>
        <v>0</v>
      </c>
      <c r="AD29" s="58">
        <f t="shared" si="5"/>
        <v>0</v>
      </c>
      <c r="AE29" s="58">
        <f t="shared" si="5"/>
        <v>0</v>
      </c>
      <c r="AF29" s="58">
        <f t="shared" si="5"/>
        <v>0</v>
      </c>
      <c r="AG29" s="58">
        <f t="shared" si="5"/>
        <v>0</v>
      </c>
      <c r="AH29" s="58">
        <f t="shared" si="5"/>
        <v>0</v>
      </c>
      <c r="AI29" s="58">
        <f t="shared" si="5"/>
        <v>0</v>
      </c>
      <c r="AJ29" s="58">
        <f t="shared" si="5"/>
        <v>0</v>
      </c>
    </row>
    <row r="30" ht="14.75" spans="2:36">
      <c r="B30" s="29" t="s">
        <v>29</v>
      </c>
      <c r="C30" s="30"/>
      <c r="D30" s="31"/>
      <c r="E30" s="58">
        <f>SUM(E21:E28)</f>
        <v>8995</v>
      </c>
      <c r="F30" s="58">
        <f t="shared" ref="F30:AJ30" si="6">SUM(F21:F28)</f>
        <v>40</v>
      </c>
      <c r="G30" s="58">
        <f t="shared" si="6"/>
        <v>0</v>
      </c>
      <c r="H30" s="58">
        <f t="shared" si="6"/>
        <v>0</v>
      </c>
      <c r="I30" s="58">
        <f t="shared" si="6"/>
        <v>0</v>
      </c>
      <c r="J30" s="58">
        <f t="shared" si="6"/>
        <v>0</v>
      </c>
      <c r="K30" s="58">
        <f t="shared" si="6"/>
        <v>0</v>
      </c>
      <c r="L30" s="58">
        <f t="shared" si="6"/>
        <v>0</v>
      </c>
      <c r="M30" s="58">
        <f t="shared" si="6"/>
        <v>0</v>
      </c>
      <c r="N30" s="58">
        <f t="shared" si="6"/>
        <v>0</v>
      </c>
      <c r="O30" s="58">
        <f t="shared" si="6"/>
        <v>0</v>
      </c>
      <c r="P30" s="58">
        <f t="shared" si="6"/>
        <v>0</v>
      </c>
      <c r="Q30" s="58">
        <f t="shared" si="6"/>
        <v>0</v>
      </c>
      <c r="R30" s="58">
        <f t="shared" si="6"/>
        <v>0</v>
      </c>
      <c r="S30" s="58">
        <f t="shared" si="6"/>
        <v>0</v>
      </c>
      <c r="T30" s="58">
        <f t="shared" si="6"/>
        <v>9035</v>
      </c>
      <c r="U30" s="58">
        <f t="shared" si="6"/>
        <v>0</v>
      </c>
      <c r="V30" s="58">
        <f t="shared" si="6"/>
        <v>0</v>
      </c>
      <c r="W30" s="58">
        <f t="shared" si="6"/>
        <v>0</v>
      </c>
      <c r="X30" s="58">
        <f t="shared" si="6"/>
        <v>0</v>
      </c>
      <c r="Y30" s="58">
        <f t="shared" si="6"/>
        <v>0</v>
      </c>
      <c r="Z30" s="58">
        <f t="shared" si="6"/>
        <v>0</v>
      </c>
      <c r="AA30" s="58">
        <f t="shared" si="6"/>
        <v>0</v>
      </c>
      <c r="AB30" s="58">
        <f t="shared" si="6"/>
        <v>0</v>
      </c>
      <c r="AC30" s="58">
        <f t="shared" si="6"/>
        <v>0</v>
      </c>
      <c r="AD30" s="58">
        <f t="shared" si="6"/>
        <v>0</v>
      </c>
      <c r="AE30" s="58">
        <f t="shared" si="6"/>
        <v>0</v>
      </c>
      <c r="AF30" s="58">
        <f t="shared" si="6"/>
        <v>0</v>
      </c>
      <c r="AG30" s="58">
        <f t="shared" si="6"/>
        <v>0</v>
      </c>
      <c r="AH30" s="58">
        <f t="shared" si="6"/>
        <v>0</v>
      </c>
      <c r="AI30" s="58">
        <f t="shared" si="6"/>
        <v>0</v>
      </c>
      <c r="AJ30" s="58">
        <f t="shared" si="6"/>
        <v>0</v>
      </c>
    </row>
  </sheetData>
  <mergeCells count="24">
    <mergeCell ref="B2:T2"/>
    <mergeCell ref="B3:T3"/>
    <mergeCell ref="E9:T9"/>
    <mergeCell ref="U9:AJ9"/>
    <mergeCell ref="H10:J10"/>
    <mergeCell ref="K10:L10"/>
    <mergeCell ref="M10:Q10"/>
    <mergeCell ref="R10:S10"/>
    <mergeCell ref="X10:Z10"/>
    <mergeCell ref="AA10:AB10"/>
    <mergeCell ref="AC10:AG10"/>
    <mergeCell ref="AH10:AI10"/>
    <mergeCell ref="B12:D12"/>
    <mergeCell ref="B29:D29"/>
    <mergeCell ref="B30:D30"/>
    <mergeCell ref="E10:E11"/>
    <mergeCell ref="F10:F11"/>
    <mergeCell ref="G10:G11"/>
    <mergeCell ref="T10:T12"/>
    <mergeCell ref="U10:U11"/>
    <mergeCell ref="V10:V11"/>
    <mergeCell ref="W10:W11"/>
    <mergeCell ref="AJ10:AJ12"/>
    <mergeCell ref="B10:D11"/>
  </mergeCells>
  <pageMargins left="0.75" right="0.25" top="0.25" bottom="0.25" header="0.3" footer="0.3"/>
  <pageSetup paperSize="9" scale="27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lekhoa</cp:lastModifiedBy>
  <dcterms:created xsi:type="dcterms:W3CDTF">2024-03-06T09:59:00Z</dcterms:created>
  <cp:lastPrinted>2024-04-26T15:22:00Z</cp:lastPrinted>
  <dcterms:modified xsi:type="dcterms:W3CDTF">2024-06-17T08:27:06Z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1033-5.7.2.8094</vt:lpwstr>
  </property>
</Properties>
</file>