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13_ncr:1_{E3CB5B15-F686-477E-9E20-6800F13E0871}" xr6:coauthVersionLast="47" xr6:coauthVersionMax="47" xr10:uidLastSave="{00000000-0000-0000-0000-000000000000}"/>
  <bookViews>
    <workbookView xWindow="-108" yWindow="-108" windowWidth="23256" windowHeight="12576" tabRatio="821" activeTab="6" xr2:uid="{00000000-000D-0000-FFFF-FFFF00000000}"/>
  </bookViews>
  <sheets>
    <sheet name="Cover" sheetId="97" r:id="rId1"/>
    <sheet name="Module Register" sheetId="122" r:id="rId2"/>
    <sheet name="Module Login" sheetId="123" r:id="rId3"/>
    <sheet name="Module CourseManagement" sheetId="124" r:id="rId4"/>
    <sheet name="Module FeeManagement" sheetId="126" r:id="rId5"/>
    <sheet name="Module Admin" sheetId="125" r:id="rId6"/>
    <sheet name="Test Report" sheetId="107" r:id="rId7"/>
  </sheets>
  <externalReferences>
    <externalReference r:id="rId8"/>
  </externalReferences>
  <definedNames>
    <definedName name="Access">[1]Validation!$E$2:$E$223</definedName>
    <definedName name="AccessCircuit">[1]Validation!$C$2:$C$29</definedName>
    <definedName name="ACTION">#REF!</definedName>
    <definedName name="CoS">[1]Validation!$G$2:$G$47</definedName>
    <definedName name="Countries">[1]Validation!$A$2:$A$301</definedName>
    <definedName name="DSLCheckService">[1]Validation!$H$2:$H$4</definedName>
    <definedName name="Port">[1]Validation!$F$2:$F$40</definedName>
    <definedName name="VancoProducts">[1]Validation!$B$2:$B$4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107" l="1"/>
  <c r="C10" i="107"/>
  <c r="D7" i="126"/>
  <c r="G11" i="107" s="1"/>
  <c r="B7" i="126"/>
  <c r="E11" i="107" s="1"/>
  <c r="D6" i="126"/>
  <c r="F11" i="107" s="1"/>
  <c r="B6" i="126"/>
  <c r="D11" i="107" s="1"/>
  <c r="C12" i="107"/>
  <c r="C9" i="107"/>
  <c r="D9" i="107"/>
  <c r="E9" i="107"/>
  <c r="F9" i="107"/>
  <c r="G9" i="107"/>
  <c r="D7" i="125"/>
  <c r="G12" i="107" s="1"/>
  <c r="B7" i="125"/>
  <c r="E12" i="107" s="1"/>
  <c r="D6" i="125"/>
  <c r="F12" i="107" s="1"/>
  <c r="B6" i="125"/>
  <c r="D12" i="107" s="1"/>
  <c r="D7" i="124"/>
  <c r="G10" i="107" s="1"/>
  <c r="B7" i="124"/>
  <c r="E10" i="107" s="1"/>
  <c r="D6" i="124"/>
  <c r="F10" i="107" s="1"/>
  <c r="B6" i="124"/>
  <c r="D10" i="107" s="1"/>
  <c r="D6" i="122"/>
  <c r="F8" i="107" s="1"/>
  <c r="D7" i="123"/>
  <c r="D7" i="122"/>
  <c r="G8" i="107" s="1"/>
  <c r="B6" i="122"/>
  <c r="D8" i="107" s="1"/>
  <c r="B7" i="122"/>
  <c r="E8" i="107" s="1"/>
  <c r="C8" i="107"/>
  <c r="D13" i="107" l="1"/>
  <c r="F13" i="107"/>
  <c r="E13" i="107"/>
  <c r="G13" i="107"/>
  <c r="D6" i="123"/>
  <c r="B7" i="123"/>
  <c r="B6" i="123"/>
  <c r="E15" i="107" l="1"/>
  <c r="E16" i="107"/>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futureMetadata>
  <valueMetadata count="5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valueMetadata>
</metadata>
</file>

<file path=xl/sharedStrings.xml><?xml version="1.0" encoding="utf-8"?>
<sst xmlns="http://schemas.openxmlformats.org/spreadsheetml/2006/main" count="586" uniqueCount="313">
  <si>
    <t>TC1</t>
  </si>
  <si>
    <t>TC2</t>
  </si>
  <si>
    <t>TC3</t>
  </si>
  <si>
    <t>Fail</t>
  </si>
  <si>
    <t>Date</t>
    <phoneticPr fontId="13"/>
  </si>
  <si>
    <t>TEST CASE</t>
  </si>
  <si>
    <t>Test Case Description</t>
  </si>
  <si>
    <t>Result</t>
  </si>
  <si>
    <t>Change location</t>
  </si>
  <si>
    <t>Change description</t>
  </si>
  <si>
    <t>Note:</t>
  </si>
  <si>
    <t>TEST REPORT</t>
  </si>
  <si>
    <t>Effective Date</t>
  </si>
  <si>
    <t>Reviewer/
Approver</t>
  </si>
  <si>
    <t>Originator</t>
  </si>
  <si>
    <t>Issue date:</t>
  </si>
  <si>
    <t>Test Case Procedure</t>
  </si>
  <si>
    <t>No</t>
  </si>
  <si>
    <t>Module code</t>
  </si>
  <si>
    <t>Number of  test cases</t>
  </si>
  <si>
    <t>Sub total</t>
  </si>
  <si>
    <t>Test coverage</t>
  </si>
  <si>
    <t>%</t>
  </si>
  <si>
    <t>Test successful coverage</t>
  </si>
  <si>
    <t>Record of change:</t>
  </si>
  <si>
    <t>Version</t>
  </si>
  <si>
    <t>Reference</t>
  </si>
  <si>
    <t>Test date</t>
  </si>
  <si>
    <t>Number of test cases:</t>
  </si>
  <si>
    <t>Expected Output</t>
  </si>
  <si>
    <t>Test requirement:</t>
  </si>
  <si>
    <t>ID</t>
  </si>
  <si>
    <t>Note</t>
  </si>
  <si>
    <t>Version:</t>
  </si>
  <si>
    <t>Project Name:</t>
  </si>
  <si>
    <t>Project Code:</t>
  </si>
  <si>
    <r>
      <t>System Name</t>
    </r>
    <r>
      <rPr>
        <b/>
        <sz val="10"/>
        <rFont val="ＭＳ Ｐゴシック"/>
        <family val="3"/>
        <charset val="128"/>
      </rPr>
      <t>：</t>
    </r>
  </si>
  <si>
    <r>
      <t>Module Code</t>
    </r>
    <r>
      <rPr>
        <b/>
        <sz val="10"/>
        <rFont val="MS Gothic"/>
        <family val="3"/>
      </rPr>
      <t>：</t>
    </r>
  </si>
  <si>
    <t>Pass</t>
  </si>
  <si>
    <t>Pending</t>
  </si>
  <si>
    <t>16/03/2025</t>
  </si>
  <si>
    <t>Quản Lý Khóa Học</t>
  </si>
  <si>
    <t>Cẩm Tú</t>
  </si>
  <si>
    <t>21/03/2025</t>
  </si>
  <si>
    <t>Course Management System</t>
  </si>
  <si>
    <t xml:space="preserve">1: Nhập thông tin tên và email hợp lệ
2: Nhập mật khẩu khớp nhau và đúng yêu cầu độ dài, ký tự nhưng có chứa khoảng trắng ' '
3: Nhấn nút 'Đăng ký'
</t>
  </si>
  <si>
    <t>1: Nhập thông tin tên và mật khẩu hợp lệ
2: Nhập email giả định dạng "nguyenvana@1.2"
3: Nhấn nút 'Đăng ký'</t>
  </si>
  <si>
    <r>
      <t xml:space="preserve">Test case dùng để kiểm thử </t>
    </r>
    <r>
      <rPr>
        <u/>
        <sz val="10"/>
        <color rgb="FF000000"/>
        <rFont val="Tahoma"/>
        <family val="2"/>
      </rPr>
      <t>chức năng</t>
    </r>
    <r>
      <rPr>
        <sz val="10"/>
        <color indexed="8"/>
        <rFont val="Tahoma"/>
        <family val="2"/>
      </rPr>
      <t xml:space="preserve"> Đăng kí tài khoản cho học viên khi người dùng nhập mật khẩu chứa khoảng trắng ' '</t>
    </r>
  </si>
  <si>
    <r>
      <t xml:space="preserve">Test case dùng để kiểm thử </t>
    </r>
    <r>
      <rPr>
        <u/>
        <sz val="10"/>
        <color rgb="FF000000"/>
        <rFont val="Tahoma"/>
        <family val="2"/>
      </rPr>
      <t>chức năng</t>
    </r>
    <r>
      <rPr>
        <sz val="10"/>
        <color indexed="8"/>
        <rFont val="Tahoma"/>
        <family val="2"/>
      </rPr>
      <t xml:space="preserve"> Đăng kí tài khoản cho học viên khi người dùng nhập sai định dạng email - email không tồn tại</t>
    </r>
  </si>
  <si>
    <r>
      <t xml:space="preserve">Test case dùng để kiểm thử </t>
    </r>
    <r>
      <rPr>
        <u/>
        <sz val="10"/>
        <color rgb="FF000000"/>
        <rFont val="Tahoma"/>
        <family val="2"/>
      </rPr>
      <t>bảo mật</t>
    </r>
    <r>
      <rPr>
        <sz val="10"/>
        <color indexed="8"/>
        <rFont val="Tahoma"/>
        <family val="2"/>
      </rPr>
      <t xml:space="preserve"> Đăng kí tài khoản cho học viên khi nhiều người dùng đăng kí cùng 1 mật khẩu</t>
    </r>
  </si>
  <si>
    <t>1: Nhập thông tin tạo 1 tài khoản hợp lệ
2: Nhập thông tin tạo 1 tài khoản hợp lệ khác với mật khẩu trùng khớp với tài khoản vừa tạo
3: Nhấn nút 'Đăng ký'
4: Sau khi đăng ký thành công vào database bảng 'nguoidung' để kiểm tra cột 'mat_khau'</t>
  </si>
  <si>
    <t>Mật khẩu 2 tài khoản đã được băm thành 2 đoạn mã khác nhau</t>
  </si>
  <si>
    <t>1. Kiểm tra lỗi nhập mật khẩu có khoảng trắng</t>
  </si>
  <si>
    <t>3. Kiểm tra mã hóa mật khẩu khi đăng ký nhiều tài khoản cùng mật khẩu</t>
  </si>
  <si>
    <t>2. Kiểm tra lỗi nhập email không có thật</t>
  </si>
  <si>
    <t>AUTH - User Login</t>
  </si>
  <si>
    <r>
      <t xml:space="preserve">Test case dùng để kiểm thử </t>
    </r>
    <r>
      <rPr>
        <u/>
        <sz val="10"/>
        <color rgb="FF000000"/>
        <rFont val="Tahoma"/>
        <family val="2"/>
      </rPr>
      <t>chức năng</t>
    </r>
    <r>
      <rPr>
        <sz val="10"/>
        <color indexed="8"/>
        <rFont val="Tahoma"/>
        <family val="2"/>
      </rPr>
      <t xml:space="preserve"> Đăng nhập tài khoản  người dùng nhập mật khẩu chứa khoảng trắng ' '</t>
    </r>
  </si>
  <si>
    <t xml:space="preserve">1: Nhập thông tin tên và email hợp lệ
2: Nhập mật khẩu đúng nhưng có chứa khoảng trắng ' ' ở đầu hoặc cuối mật khẩu
3: Chọn đúng vai trò tài khoản
4: Nhấn nút "Đăng nhập"
</t>
  </si>
  <si>
    <t>1: Nhập thông tin tên và email hợp lệ 
2: Chọn đúng vai trò người dùng
3: Nhập sai mật khẩu
4: Nhấn nút "Đăng nhập"
5: Lặp lại các bước trên 5 lần</t>
  </si>
  <si>
    <t>1. Kiểm tra đăng nhập với mật khẩu chứa khoảng trắng</t>
  </si>
  <si>
    <t>CMS_18</t>
  </si>
  <si>
    <t>Thành Nhật</t>
  </si>
  <si>
    <t>28/03/2025</t>
  </si>
  <si>
    <r>
      <t xml:space="preserve">Test case dùng để kiểm thử </t>
    </r>
    <r>
      <rPr>
        <u/>
        <sz val="10"/>
        <color rgb="FF000000"/>
        <rFont val="Tahoma"/>
        <family val="2"/>
      </rPr>
      <t>bảo mật</t>
    </r>
    <r>
      <rPr>
        <sz val="10"/>
        <color indexed="8"/>
        <rFont val="Tahoma"/>
        <family val="2"/>
      </rPr>
      <t xml:space="preserve"> chức năng Đăng nhập tài khoản  khi người dùng nhập sai mật khẩu nhiều lần</t>
    </r>
  </si>
  <si>
    <t>2. Kiểm tra đăng nhập sai mật khẩu nhiều lần</t>
  </si>
  <si>
    <t>3. Kiểm tra quên mật khẩu khi gửi nhiều yêu cầu đặt lại cho 1 email</t>
  </si>
  <si>
    <t>1. Chọn tính năng Quên mật khẩu
2. Nhập email hợp lệ có trong hệ thống
3. Nhấn nút "Gửi OTP"
4. Không nhập OTP
5. Lặp lại bước 2 đến 4 thêm 4 lần</t>
  </si>
  <si>
    <t>Fail lần 1</t>
  </si>
  <si>
    <t>TC4</t>
  </si>
  <si>
    <r>
      <t xml:space="preserve">Test case dùng để kiểm thử </t>
    </r>
    <r>
      <rPr>
        <u/>
        <sz val="10"/>
        <color rgb="FF000000"/>
        <rFont val="Tahoma"/>
        <family val="2"/>
      </rPr>
      <t>bảo mật</t>
    </r>
    <r>
      <rPr>
        <sz val="10"/>
        <color indexed="8"/>
        <rFont val="Tahoma"/>
        <family val="2"/>
      </rPr>
      <t xml:space="preserve"> chức năng Đăng nhập tính năng Quên mật khẩu khi gửi nhiều yêu cầu đặt lại trong thời gian ngắn cho 1 email</t>
    </r>
  </si>
  <si>
    <r>
      <t xml:space="preserve">Test case dùng để kiểm thử </t>
    </r>
    <r>
      <rPr>
        <u/>
        <sz val="10"/>
        <color rgb="FF000000"/>
        <rFont val="Tahoma"/>
        <family val="2"/>
      </rPr>
      <t>bảo mật</t>
    </r>
    <r>
      <rPr>
        <sz val="10"/>
        <color indexed="8"/>
        <rFont val="Tahoma"/>
        <family val="2"/>
      </rPr>
      <t xml:space="preserve"> chức năng Đăng nhập tính năng Quên mật khẩu khi dùng mã OTP đã nhận được ở ở lần trước thử cho lần sau</t>
    </r>
  </si>
  <si>
    <t>1. Chọn tính năng Quên mật khẩu
2. Nhập email hợp lệ có trong hệ thống
3. Nhấn nút "Gửi OTP"
4. Không nhập OTP
5. Lặp lại bước 2 đến 4 thêm 1 lần
6. Lấy mã OTP lần nhận đầu tiên nhập cho lần này</t>
  </si>
  <si>
    <t>Hiển thị cảnh báo lỗi
"Mã OTP không chính xác. Vui lòng thử lại."</t>
  </si>
  <si>
    <r>
      <t>Hiển thị cảnh báo lỗi 
"</t>
    </r>
    <r>
      <rPr>
        <sz val="10"/>
        <color rgb="FF000000"/>
        <rFont val="Tahoma"/>
        <family val="2"/>
      </rPr>
      <t>Email, mật khẩu hoặc vai trò không đúng!</t>
    </r>
    <r>
      <rPr>
        <sz val="10"/>
        <color indexed="8"/>
        <rFont val="Tahoma"/>
        <family val="2"/>
      </rPr>
      <t>"</t>
    </r>
  </si>
  <si>
    <t>Hiển thị cảnh báo lỗi
"Email không hợp lệ."</t>
  </si>
  <si>
    <r>
      <t>Hiển thị cảnh báo lỗi 
"</t>
    </r>
    <r>
      <rPr>
        <sz val="10"/>
        <color rgb="FF000000"/>
        <rFont val="Tahoma"/>
        <family val="2"/>
      </rPr>
      <t>Mật khẩu phải từ 8-16 ký tự, có chữ hoa, chữ thường, số và ký tự đặc biệt.</t>
    </r>
    <r>
      <rPr>
        <sz val="10"/>
        <color indexed="8"/>
        <rFont val="Tahoma"/>
        <family val="2"/>
      </rPr>
      <t>"</t>
    </r>
  </si>
  <si>
    <t>4. Kiểm tra quên mật khẩu khi dùng mã OTP của phiên khác đặt lại mật khẩu cho phiên này</t>
  </si>
  <si>
    <r>
      <t xml:space="preserve">Test case dùng để kiểm thử </t>
    </r>
    <r>
      <rPr>
        <u/>
        <sz val="10"/>
        <color rgb="FF000000"/>
        <rFont val="Tahoma"/>
        <family val="2"/>
      </rPr>
      <t>bảo mật</t>
    </r>
    <r>
      <rPr>
        <sz val="10"/>
        <color indexed="8"/>
        <rFont val="Tahoma"/>
        <family val="2"/>
      </rPr>
      <t xml:space="preserve"> chức năng Đăng nhập tính năng Quên mật khẩu khi dùng mã OTP hết hạn để đổi mật khẩu.</t>
    </r>
  </si>
  <si>
    <t>1. Chọn tính năng Quên mật khẩu
2. Nhập email hợp lệ có trong hệ thống
3. Nhấn nút "Gửi OTP"
4. Không nhập OTP
5. Chỉnh thời gian sang 24h sau
6. Nhập mã OTP vào hệ thống</t>
  </si>
  <si>
    <t>System Name：</t>
  </si>
  <si>
    <t>Module Code：</t>
  </si>
  <si>
    <t>5. Kiểm tra quên mật khẩu khi dùng mã OTP hết hạn để đổi mật khẩu</t>
  </si>
  <si>
    <t>TC5</t>
  </si>
  <si>
    <t>REG - User Registration</t>
  </si>
  <si>
    <t>COURSE - Course Management</t>
  </si>
  <si>
    <t>1. Kiểm tra hệ thống xử lý khi nhập ký tự đặc biệt vào ô “Tên khóa học”</t>
  </si>
  <si>
    <t>Hiển thị cảnh báo "Tên khóa học chỉ được chứa chữ cái, số, dấu cách, gạch ngang, gạch dưới hoặc dấu chấm!"</t>
  </si>
  <si>
    <t>2. Kiểm tra hệ thống xử lý khi nhập ngày không tồn tại vào ô "Ngày bắt đầu" hoặc "Ngày kết thúc"</t>
  </si>
  <si>
    <r>
      <t xml:space="preserve">Test case dùng để kiểm thử </t>
    </r>
    <r>
      <rPr>
        <u/>
        <sz val="10"/>
        <color rgb="FF000000"/>
        <rFont val="Tahoma"/>
        <family val="2"/>
      </rPr>
      <t>dữ liệu đầu vào</t>
    </r>
    <r>
      <rPr>
        <sz val="10"/>
        <color indexed="8"/>
        <rFont val="Tahoma"/>
        <family val="2"/>
      </rPr>
      <t xml:space="preserve"> của chức năng thêm khóa học khi nhập ký tự đặc biệt vào ô "Tên khóa học"</t>
    </r>
  </si>
  <si>
    <r>
      <t xml:space="preserve">Test case dùng để kiểm thử </t>
    </r>
    <r>
      <rPr>
        <u/>
        <sz val="10"/>
        <color rgb="FF000000"/>
        <rFont val="Tahoma"/>
        <family val="2"/>
      </rPr>
      <t>dữ liệu đầu vào</t>
    </r>
    <r>
      <rPr>
        <sz val="10"/>
        <color indexed="8"/>
        <rFont val="Tahoma"/>
        <family val="2"/>
      </rPr>
      <t xml:space="preserve"> của chức năng thêm khóa học khi nhập ngày không tồn tại vào ô "Ngày bắt đầu" hoặc "Ngày kết thúc"</t>
    </r>
  </si>
  <si>
    <t>Hiển thị cảnh báo lỗi không thể thêm khóa học hoặc tự sửa lỗi nhảy về 1 ngày gần nhất hợp lệ</t>
  </si>
  <si>
    <t>3. Kiểm tra hệ thống xử lý khi chọn file sai định dạng cho mục "Hình ảnh"</t>
  </si>
  <si>
    <r>
      <t xml:space="preserve">Test case dùng để kiểm thử </t>
    </r>
    <r>
      <rPr>
        <u/>
        <sz val="10"/>
        <color rgb="FF000000"/>
        <rFont val="Tahoma"/>
        <family val="2"/>
      </rPr>
      <t>dữ liệu đầu vào</t>
    </r>
    <r>
      <rPr>
        <sz val="10"/>
        <color indexed="8"/>
        <rFont val="Tahoma"/>
        <family val="2"/>
      </rPr>
      <t xml:space="preserve"> của chức năng thêm khóa học khi chọn file sai định dạng cho mục "Hình ảnh"</t>
    </r>
  </si>
  <si>
    <r>
      <t xml:space="preserve">Test case dùng để kiểm thử </t>
    </r>
    <r>
      <rPr>
        <u/>
        <sz val="10"/>
        <color rgb="FF000000"/>
        <rFont val="Tahoma"/>
        <family val="2"/>
      </rPr>
      <t>dữ liệu đầu vào</t>
    </r>
    <r>
      <rPr>
        <sz val="10"/>
        <color indexed="8"/>
        <rFont val="Tahoma"/>
        <family val="2"/>
      </rPr>
      <t xml:space="preserve"> của chức năng thêm khóa học khi nhập sai kiểu dữ liệu vào ô "Học phí"</t>
    </r>
  </si>
  <si>
    <t>Hiển thị cảnh báo "Học phí phải là một số hợp lệ"</t>
  </si>
  <si>
    <t>Fail lần 2</t>
  </si>
  <si>
    <t>Note: Tài khoản bị khóa nhưng trong CSDL vẫn bật active</t>
  </si>
  <si>
    <t>25/04/2025</t>
  </si>
  <si>
    <t>Hiển thị cảnh báo lỗi
"OTP hết hạn hoặc không hợp lệ."</t>
  </si>
  <si>
    <t>Hiển thị cảnh báo 
"Quá số lần yêu cầu OTP. Hãy thử lại sau X phút."</t>
  </si>
  <si>
    <t>Hiển thị cảnh báo nhập sai mật khẩu nhiều lần, yêu cầu đặt lại mật khẩu hoặc khóa tài khoản X phút</t>
  </si>
  <si>
    <t>4. Kiểm tra hệ thống xử lý khi nhập sai kiểu dữ liệu vào ô "Học phí"</t>
  </si>
  <si>
    <t>TC1 - Validatate Name Input</t>
  </si>
  <si>
    <t>TC2 - Validate Date Input</t>
  </si>
  <si>
    <t>TC3 - Validate File Input</t>
  </si>
  <si>
    <t>TC4 - Validate Type Input</t>
  </si>
  <si>
    <t>Note: trong cơ sở dữ liệu đã lưu khóa học thành công nhưng giao diện không tự render lại ảnh khóa học, phải đăng xuất đăng nhập lại mới reload</t>
  </si>
  <si>
    <t>Hiển thị thông báo lỗi với yêu cầu nhập lại</t>
  </si>
  <si>
    <t>Note: Nên có hiển thị rõ lỗi người dùng bị là gì và yêu cầu nhập lại</t>
  </si>
  <si>
    <t>4. Kiểm tra mã hóa mật khẩu khi đăng ký nhiều tài khoản cùng mật khẩu</t>
  </si>
  <si>
    <t>Hiển thị cảnh báo lỗi không thể thêm khóa học</t>
  </si>
  <si>
    <t>Note: nên hiển thị thông báo lỗi và yêu cầu người dùng nhập lại thay vì cơ chế sửa lỗi tự động</t>
  </si>
  <si>
    <t>ADMIN - Administration Module</t>
  </si>
  <si>
    <t>REQ0 - Feature Testing for Admin</t>
  </si>
  <si>
    <t>REQ1 - Feature Testing for Course Management</t>
  </si>
  <si>
    <t>REQ0 - Functional Testing for Login</t>
  </si>
  <si>
    <t>REQ0 - Functional Testing for Registration</t>
  </si>
  <si>
    <r>
      <t xml:space="preserve">Test case dùng để kiểm thử </t>
    </r>
    <r>
      <rPr>
        <u/>
        <sz val="10"/>
        <color rgb="FF000000"/>
        <rFont val="Tahoma"/>
        <family val="2"/>
      </rPr>
      <t>end-to-end</t>
    </r>
    <r>
      <rPr>
        <sz val="10"/>
        <color indexed="8"/>
        <rFont val="Tahoma"/>
        <family val="2"/>
      </rPr>
      <t xml:space="preserve"> quá trình thêm khóa học mới vào cơ sở dữ liệu và cách giao diện</t>
    </r>
    <r>
      <rPr>
        <sz val="10"/>
        <color rgb="FF000000"/>
        <rFont val="Tahoma"/>
        <family val="2"/>
      </rPr>
      <t xml:space="preserve"> hiển thị khóa học mới sau khi thêm thành công</t>
    </r>
  </si>
  <si>
    <t xml:space="preserve">Test case dùng để kiểm thử end-to-end quá trình tắt active các khóa học, cập nhật cơ sở dữ liệu và kết quả hiển thị trên giao diện </t>
  </si>
  <si>
    <t xml:space="preserve">1: Mở giao diện Quản lý khóa học chọn "Thêm"
2: Nhập "abc" vào ô "Học phí"
3: Nhập các thông tin khác hợp lệ (có thể chọn hình ảnh hoặc không)
4: Nhấn nút "Thêm"
</t>
  </si>
  <si>
    <t xml:space="preserve">1: Mở giao diện Quản lý khóa học chọn "Thêm"
2: Chọn file "New Text Document.txt" có định dạng .txt cho mục hình ảnh
3: Nhập các thông tin khác hợp lệ (có thể chọn hình ảnh hoặc không)
4: Nhấn nút "Thêm"
</t>
  </si>
  <si>
    <t xml:space="preserve">1: Mở giao diện Quản lý khóa học chọn "Thêm"
2: Chọn "Ngày bắt đầu" hoặc "Ngày kết thúc" là "32/04/2025"
3: Nhập các thông tin khác hợp lệ (có thể chọn hình ảnh hoặc không)
4: Nhấn nút "Thêm"
</t>
  </si>
  <si>
    <t xml:space="preserve">1: Mở giao diện Quản lý khóa học chọn "Thêm"
2: Nhập "     ##" vào ô "Tên khóa học"
3: Nhập các thông tin khác hợp lệ (có thể chọn hình ảnh hoặc không)
4: Nhấn nút "Thêm"
</t>
  </si>
  <si>
    <t xml:space="preserve">1: Mở giao diện Quản lý khóa học chọn "Thêm"
2: Nhập các giá trị
. Tên khóa học: "Khóa học Java"
. Giảng viên: "Nguyễn Văn A"
. Mô tả: "Khóa học Java"
. Ngày bắt đầu: "24/04/2025"
. Ngày kết thúc: "01/05/2025"
. Học phí: "1000"
. Chọn 1 file ảnh bất kì
3: Nhấn nút "Thêm"
4: Sau thông báo thêm thành công kiểm tra cơ sở dữ liệu
5: Kiểm tra lại giao diện
</t>
  </si>
  <si>
    <t>Database lưu khóa học vừa thêm, giao diện hiển thị khóa học mới vừa thêm ("Khóa học Java") ở cuối danh sách với đầy đủ thông tin vừa nhập 1 cách trùng khớp</t>
  </si>
  <si>
    <t>Các khóa học đã tắt thành công trong cơ sở dữ liệu và giao diện hiển thị các khóa học đang hoạt động ở trên - các khóa học đã tắt ở dưới hoặc ở một nơi khác</t>
  </si>
  <si>
    <t>Note: các khóa học đã tắt không hiển thị =&gt; không thể bật từ giao diện mà phải bật ở cơ sở dữ liệu
Note: Không thể chọn nhiều khóa học để thao tác cùng lúc mà phải tắt từng cái</t>
  </si>
  <si>
    <t>5. Kiểm tra quá trình hệ thống xử lý khi thêm một khóa học thành công</t>
  </si>
  <si>
    <r>
      <t xml:space="preserve">Test case dùng để kiểm thử </t>
    </r>
    <r>
      <rPr>
        <u/>
        <sz val="10"/>
        <color rgb="FF000000"/>
        <rFont val="Tahoma"/>
        <family val="2"/>
      </rPr>
      <t>bảo mật</t>
    </r>
    <r>
      <rPr>
        <sz val="10"/>
        <color indexed="8"/>
        <rFont val="Tahoma"/>
        <family val="2"/>
      </rPr>
      <t xml:space="preserve"> việc xóa tài khoản khi đang đăng nhập có hủy phiên làm việc không</t>
    </r>
  </si>
  <si>
    <t>1: Mở giao diện Quản lý khóa học
2: Chọn các khóa học và bấm "Bật/Tắt khóa học" đến khi chỉ còn 3 khóa học đang hoạt động
3: Kiểm tra cơ sở dữ liệu đã tắt thành công chưa
4: Kiểm tra giao diện hiển thị khóa học sau khi đã tắt hầu hết khóa học</t>
  </si>
  <si>
    <t>Phiên đăng nhập của tài khoản bị vô hiệu hóa ngay lập tức, khi thao tác sẽ thoát ra màn hình đăng nhập</t>
  </si>
  <si>
    <r>
      <t xml:space="preserve">Test case dùng để kiểm thử </t>
    </r>
    <r>
      <rPr>
        <u/>
        <sz val="10"/>
        <color rgb="FF000000"/>
        <rFont val="Tahoma"/>
        <family val="2"/>
      </rPr>
      <t>bảo mật kéo theo từ TC1</t>
    </r>
    <r>
      <rPr>
        <sz val="10"/>
        <color indexed="8"/>
        <rFont val="Tahoma"/>
        <family val="2"/>
      </rPr>
      <t xml:space="preserve"> việc tài khoản bị xóa thực hiện thao tác tiếp với hệ thống</t>
    </r>
  </si>
  <si>
    <r>
      <t xml:space="preserve">Test case dùng để kiểm thử </t>
    </r>
    <r>
      <rPr>
        <u/>
        <sz val="10"/>
        <color rgb="FF000000"/>
        <rFont val="Tahoma"/>
        <family val="2"/>
      </rPr>
      <t xml:space="preserve">bảo mật </t>
    </r>
    <r>
      <rPr>
        <sz val="10"/>
        <color indexed="8"/>
        <rFont val="Tahoma"/>
        <family val="2"/>
      </rPr>
      <t>việc đăng nhập bằng tài khoản bị khóa từ admin dashboard</t>
    </r>
  </si>
  <si>
    <t>1: Mở giao diện Quản lý Người dùng
2: Chọn tài khoản admin đang trong phiên đăng nhập nhấn "Xóa"
3: Kiểm tra cơ sở dữ liệu sau thông báo đã xóa
4: Đợi tầm 10s và click các tùy chọn</t>
  </si>
  <si>
    <t>1: Mở giao diện Quản lý Người dùng
2: Chọn tài khoản admin đang trong phiên đăng nhập nhấn "Xóa"
3: Kiểm tra cơ sở dữ liệu sau thông báo đã xóa
4: Sử dụng tài khoản hiện tại truy cập Quản lý thanh toán
5: Chọn và xóa 1 trong những thanh toán đã lưu</t>
  </si>
  <si>
    <t>Hiển thị thông báo tài khoản đã bị khóa và thông tin liên hệ mở tài khoản</t>
  </si>
  <si>
    <t>1: Mở giao diện Quản lý Người dùng
2: Chọn tài khoản "Nhật Nguyễn" bấm "Bật/Tắt tài khoản"
3: Kiểm tra cơ sở dữ liệu sau thông báo đã tắt
4: Đăng xuất
5: Đăng nhập lại vào tài khoản "Nhật Nguyễn"</t>
  </si>
  <si>
    <r>
      <t xml:space="preserve">Test case dùng để kiểm thử </t>
    </r>
    <r>
      <rPr>
        <u/>
        <sz val="10"/>
        <color rgb="FF000000"/>
        <rFont val="Tahoma"/>
        <family val="2"/>
      </rPr>
      <t xml:space="preserve">bảo mật kéo theo từ TC2 </t>
    </r>
    <r>
      <rPr>
        <sz val="10"/>
        <color indexed="8"/>
        <rFont val="Tahoma"/>
        <family val="2"/>
      </rPr>
      <t>việc dùng tài khoản bị khóa thực hiện những thao tác trên app</t>
    </r>
  </si>
  <si>
    <t>1: Mở giao diện Quản lý Người dùng
2: Chọn tài khoản "Nhật Nguyễn" bấm "Bật/Tắt tài khoản"
3: Kiểm tra cơ sở dữ liệu sau thông báo đã tắt
4: Đăng xuất
5: Đăng nhập lại vào tài khoản "Nhật Nguyễn"
6: Thêm 1 khóa học bất kì vào giỏ</t>
  </si>
  <si>
    <t>Hiển thị thông báo tài khoản đã bị khóa và thông tin liên hệ mở tài khoản đồng thời không cho thực hiện thao tác</t>
  </si>
  <si>
    <r>
      <t xml:space="preserve">Test case dùng để kiểm thử </t>
    </r>
    <r>
      <rPr>
        <u/>
        <sz val="10"/>
        <color rgb="FF000000"/>
        <rFont val="Tahoma"/>
        <family val="2"/>
      </rPr>
      <t>yêu cầu nghệp vụ</t>
    </r>
    <r>
      <rPr>
        <sz val="10"/>
        <color indexed="8"/>
        <rFont val="Tahoma"/>
        <family val="2"/>
      </rPr>
      <t xml:space="preserve"> chỉ hiện những khóa học &gt;24h trước ngày khai giảng</t>
    </r>
  </si>
  <si>
    <r>
      <t xml:space="preserve">Test case dùng để kiểm thử </t>
    </r>
    <r>
      <rPr>
        <u/>
        <sz val="10"/>
        <color rgb="FF000000"/>
        <rFont val="Tahoma"/>
        <family val="2"/>
      </rPr>
      <t>yêu cầu nghệp vụ</t>
    </r>
    <r>
      <rPr>
        <sz val="10"/>
        <color indexed="8"/>
        <rFont val="Tahoma"/>
        <family val="2"/>
      </rPr>
      <t xml:space="preserve"> không hiện những khóa học &lt;24h trước ngày khai giảng</t>
    </r>
  </si>
  <si>
    <t>Không hiện bất kì khóa học nào có ngày bắt đầu từ "01/07/2025"</t>
  </si>
  <si>
    <t>Giao diện hiện đầy đủ các khóa học có ngày bắt đầu từ "01/07/2025"</t>
  </si>
  <si>
    <t>I. Manage Courses From Admin Site Test</t>
  </si>
  <si>
    <t>II. Use Courses Modules From Student Site Test</t>
  </si>
  <si>
    <t>1: Setup cơ sở dữ liệu cho các khóa học bắt đầu từ "01/07/2025"
2: Setup thời gian của máy đến ngày "29/06/2025"
3: Truy cập vào tùy chọn "Bảng khóa học" từ giao diện Học viên</t>
  </si>
  <si>
    <t>1: Setup cơ sở dữ liệu cho các khóa học bắt đầu từ "01/07/2025"
2: Setup thời gian của máy đến ngày "30/06/2025"
3: Truy cập vào tùy chọn "Bảng khóa học" từ giao diện Học viên</t>
  </si>
  <si>
    <t>27/04/2025</t>
  </si>
  <si>
    <r>
      <t xml:space="preserve">Test case dùng để kiểm thử </t>
    </r>
    <r>
      <rPr>
        <u/>
        <sz val="10"/>
        <color rgb="FF000000"/>
        <rFont val="Tahoma"/>
        <family val="2"/>
      </rPr>
      <t>yêu cầu nghiệp vụ</t>
    </r>
    <r>
      <rPr>
        <sz val="10"/>
        <color indexed="8"/>
        <rFont val="Tahoma"/>
        <family val="2"/>
      </rPr>
      <t xml:space="preserve"> không cho đăng kí 2 khóa học cùng lịch</t>
    </r>
  </si>
  <si>
    <t>21/04/2025</t>
  </si>
  <si>
    <t>Hiển thị thông báo có khóa học trùng lịch không cho thêm vào giỏ</t>
  </si>
  <si>
    <t>REQ1 - Feature Testing for Fee Management</t>
  </si>
  <si>
    <t>FEE - Fee Management</t>
  </si>
  <si>
    <t>TC5 - UI/E2E Test</t>
  </si>
  <si>
    <t>TC4 - User Account Security Test</t>
  </si>
  <si>
    <t>TC3 - User Account Security Test</t>
  </si>
  <si>
    <t>TC2 - User Session Security Test</t>
  </si>
  <si>
    <t>TC1 - User Session Security Test</t>
  </si>
  <si>
    <t>TC1 - Discount Function Test</t>
  </si>
  <si>
    <t>1: Đăng nhập 1 tài khoản học viên bất kì
2: Check cơ sở dữ liệu tìm 2 khóa học trùng lịch
3: Chọn thêm 1 khóa học (Java Web) vào giỏ
4: Chọn thêm 1 khóa học (Java Spring) vào giỏ</t>
  </si>
  <si>
    <t>1: Setup cơ sở dữ liệu cho 1 khóa học (Java khó) bắt đầu từ ngày 29/04/2025"
2: Đăng nhập bằng tài khoản học viên bất kì
4: Vào tùy chọn "Bảng khóa học" chọn khóa học "Java khó" thêm vào giỏ hàng và thanh toán
5: Vào cơ sở dữ liệu hoặc giao diện Admin để phê duyệt thanh toán
6: Quay lại tài khoản học viên ở bước 2
7: Vào tùy chọn "Khóa học của tôi"</t>
  </si>
  <si>
    <t>1: Đăng nhập với tài khoản học viên bất kì
2: Chọn 2 khóa học bất kì
3: Bấm nút thanh toán</t>
  </si>
  <si>
    <t>Giao diện hiển thị đúng giá gốc học phí</t>
  </si>
  <si>
    <t>TC2 - Discount Function Test</t>
  </si>
  <si>
    <r>
      <t xml:space="preserve">Test case dùng để kiểm thử </t>
    </r>
    <r>
      <rPr>
        <u/>
        <sz val="10"/>
        <color rgb="FF000000"/>
        <rFont val="Tahoma"/>
        <family val="2"/>
      </rPr>
      <t>yêu cầu nghiệp vụ</t>
    </r>
    <r>
      <rPr>
        <sz val="10"/>
        <color rgb="FF000000"/>
        <rFont val="Tahoma"/>
        <family val="2"/>
      </rPr>
      <t xml:space="preserve"> chỉ giảm giá cho học viên đăng kí từ 3 khóa học</t>
    </r>
    <r>
      <rPr>
        <sz val="10"/>
        <color indexed="8"/>
        <rFont val="Tahoma"/>
        <family val="2"/>
      </rPr>
      <t xml:space="preserve"> khi cùng lúc đăng kí 2 khóa học</t>
    </r>
  </si>
  <si>
    <r>
      <t xml:space="preserve">Test case dùng để kiểm thử </t>
    </r>
    <r>
      <rPr>
        <u/>
        <sz val="10"/>
        <color rgb="FF000000"/>
        <rFont val="Tahoma"/>
        <family val="2"/>
      </rPr>
      <t>yêu cầu nghiệp vụ</t>
    </r>
    <r>
      <rPr>
        <sz val="10"/>
        <color rgb="FF000000"/>
        <rFont val="Tahoma"/>
        <family val="2"/>
      </rPr>
      <t xml:space="preserve"> chỉ giảm giá cho học viên đăng kí từ 3 khóa học khi cùng lúc đăng kí 3 khóa học</t>
    </r>
  </si>
  <si>
    <t>1: Đăng nhập với tài khoản học viên bất kì
2: Chọn 3 khóa học bất kì
3: Bấm nút thanh toán</t>
  </si>
  <si>
    <t>Giao diện hiển thị giá học phí và thông báo giảm X% khi đăng kí từ 3 khóa học</t>
  </si>
  <si>
    <t>Note: nên hiện thông báo "Đăng kí thêm 1 khóa học để được giảm X%" thay vì báo chưa đủ khóa học để giảm giá</t>
  </si>
  <si>
    <t>26/04/2025</t>
  </si>
  <si>
    <r>
      <t xml:space="preserve">Test case dùng để kiểm thử </t>
    </r>
    <r>
      <rPr>
        <u/>
        <sz val="10"/>
        <color rgb="FF000000"/>
        <rFont val="Tahoma"/>
        <family val="2"/>
      </rPr>
      <t>yêu cầu nghiệp vụ</t>
    </r>
    <r>
      <rPr>
        <sz val="10"/>
        <color rgb="FF000000"/>
        <rFont val="Tahoma"/>
        <family val="2"/>
      </rPr>
      <t xml:space="preserve"> hoàn tiền quá 7 ngày kể từ ngày thanh toán</t>
    </r>
  </si>
  <si>
    <t>TC4 - Refund Function Test</t>
  </si>
  <si>
    <t>1: Đăng nhập với tài khoản học viên bất kì
2: Chọn 1 khóa học (Java siêu khó)
3: Thanh toán
4: Vào giao diện Admin hoặc databse phê duyệt thanh toán
5: Setup thời gian đến ngày "04/05/2025" -&gt; 8 ngày kể từ ngày phê duyệt
5: Quay trở lại tài khoản học viên ở bước 1
6: Vào "Khóa học của tôi"
7: Chọn khóa học Java siêu khó và bấm Hoàn tiền</t>
  </si>
  <si>
    <t>Hiện thông báo hoàn tiền không thành công vì quá hạn</t>
  </si>
  <si>
    <t>TC5 - Refund Function Test</t>
  </si>
  <si>
    <t>1. Kiểm tra tính năng giảm giá khi đăng kí &lt;3 khóa học</t>
  </si>
  <si>
    <t>2. Kiểm tra tính năng giảm giá khi đăng kí từ 3 khóa học</t>
  </si>
  <si>
    <t>3. Kiểm tra tính năng hoàn tiền trong 7 ngày kể từ ngày đăng kí</t>
  </si>
  <si>
    <t>4. Kiểm tra tính năng hoàn tiền &gt;7 ngày kể từ ngày đăng kí</t>
  </si>
  <si>
    <t>5. Kiểm tra tính năng hoàn tiền trong 7 ngày kể từ ngày đăng kí nhưng đã qua ngày khai giảng khóa học</t>
  </si>
  <si>
    <r>
      <t xml:space="preserve">Test case dùng để kiểm thử </t>
    </r>
    <r>
      <rPr>
        <u/>
        <sz val="10"/>
        <color rgb="FF000000"/>
        <rFont val="Tahoma"/>
        <family val="2"/>
      </rPr>
      <t>chức năng</t>
    </r>
    <r>
      <rPr>
        <sz val="10"/>
        <color rgb="FF000000"/>
        <rFont val="Tahoma"/>
        <family val="2"/>
      </rPr>
      <t xml:space="preserve"> hoàn tiền trong 7 ngày kể từ ngày thanh toán nhưng khóa học đã bắt đầu</t>
    </r>
  </si>
  <si>
    <t>1: Đăng nhập với tài khoản học viên bất kì
2: Chọn 1 khóa học (Khoa học Dữ liệu 1)
3: Thanh toán
4: Vào giao diện Admin hoặc databse phê duyệt thanh toán
5: Setup thời gian đến ngày "03/05/2025" -&gt; 7 ngày kể từ ngày phê duyệt
6: Vào database chỉnh thời gian khóa học bắt đầu thành "02/05/2025"
7: Quay trở lại tài khoản học viên ở bước 1
8: Vào "Khóa học của tôi"
9: Chọn khóa Khoa học Dữ liệu 1 bấm Hoàn tiền</t>
  </si>
  <si>
    <t>Hiện thông báo cho phép hoàn tiền</t>
  </si>
  <si>
    <t>Note: nên hiển thị cửa sổ cho người dùng "Xác nhận" xem có chắc chắn rút khỏi khóa học hay không</t>
  </si>
  <si>
    <t>6. Kiểm tra sự hiển thị của các khóa học có ngày khai giảng &gt;24h</t>
  </si>
  <si>
    <t>TC7 - Enroll Course E2E Test</t>
  </si>
  <si>
    <r>
      <t xml:space="preserve">Test case dùng để kiểm thử </t>
    </r>
    <r>
      <rPr>
        <u/>
        <sz val="10"/>
        <color rgb="FF000000"/>
        <rFont val="Tahoma"/>
        <family val="2"/>
      </rPr>
      <t xml:space="preserve">e2e chức năng </t>
    </r>
    <r>
      <rPr>
        <sz val="10"/>
        <color indexed="8"/>
        <rFont val="Tahoma"/>
        <family val="2"/>
      </rPr>
      <t>đăng kí khóa học thành công ngay trước &gt;24h khi khóa học khai giảng</t>
    </r>
  </si>
  <si>
    <t>7. Kiểm tra đăng kí thành công khóa học trong vòng 24h trước ngày khai giảng</t>
  </si>
  <si>
    <t>Database lưu trữ khóa học và giao diện hiển thị "Java khó" vừa đăng kí thành công</t>
  </si>
  <si>
    <t>8. Kiểm tra sự hiển diện của các khóa học có ngày khai giảng &lt;24h</t>
  </si>
  <si>
    <t>TC10 - Enroll Courses Function Test</t>
  </si>
  <si>
    <t>10. Kiểm tra ràng buộc không cho đăng kí cùng lúc 2 khóa học cùng lịch</t>
  </si>
  <si>
    <t>TC8 -  Show Courses Function Test</t>
  </si>
  <si>
    <t>TC6 - Show Courses Function Test</t>
  </si>
  <si>
    <t>TC3 - Refund E2E Test</t>
  </si>
  <si>
    <r>
      <t xml:space="preserve">Test case dùng để kiểm thử </t>
    </r>
    <r>
      <rPr>
        <u/>
        <sz val="10"/>
        <color rgb="FF000000"/>
        <rFont val="Tahoma"/>
        <family val="2"/>
      </rPr>
      <t>e2e yêu cầu nghiệp vụ</t>
    </r>
    <r>
      <rPr>
        <sz val="10"/>
        <color rgb="FF000000"/>
        <rFont val="Tahoma"/>
        <family val="2"/>
      </rPr>
      <t xml:space="preserve"> hoàn tiền trong 7 ngày kể từ ngày thanh toán</t>
    </r>
  </si>
  <si>
    <t>1: Đăng nhập với tài khoản học viên bất kì
2: Chọn 1 khóa học (Java siêu khó)
3: Thanh toán
4: Vào giao diện Admin hoặc databse phê duyệt thanh toán
5: Setup thời gian đến ngày "03/05/2025" -&gt; 7 ngày kể từ ngày phê duyệt
5: Quay trở lại tài khoản học viên ở bước 1
6: Vào "Khóa học của tôi"
7: Chọn khóa học Java siêu khó và bấm Hoàn tiền
8: Vào database kiểm tra trạng thái
9: Quay trở lại giao diện học viên bấm vào "Khóa học của tôi"</t>
  </si>
  <si>
    <t>. Hiện thông báo phê duyệt hoàn tiền thành công
. Database đổi trạng thái thành Cancelled
. Giao diện không hiển thị khóa học</t>
  </si>
  <si>
    <r>
      <t xml:space="preserve">Test case dùng để kiểm thử </t>
    </r>
    <r>
      <rPr>
        <u/>
        <sz val="10"/>
        <color rgb="FF000000"/>
        <rFont val="Tahoma"/>
        <family val="2"/>
      </rPr>
      <t>yêu cầu nghiệp vụ</t>
    </r>
    <r>
      <rPr>
        <sz val="10"/>
        <color indexed="8"/>
        <rFont val="Tahoma"/>
        <family val="2"/>
      </rPr>
      <t xml:space="preserve"> không cho đăng kí 2 khóa học cùng lịch từ khi đã đăng kí 1 khóa học trước đó trong database</t>
    </r>
  </si>
  <si>
    <t>TC11 - Show Courses Function Test</t>
  </si>
  <si>
    <t>11. Kiểm tra sự hiện diện của các khóa học trùng lịch khi đã đăng kí 1 khóa học trước đó</t>
  </si>
  <si>
    <t>Các khóa học trùng lịch (Java Web) không hiển thị</t>
  </si>
  <si>
    <t>1: Đăng nhập 1 tài khoản học viên bất kì
2: Check cơ sở dữ liệu tìm 2 khóa học trùng lịch (Java Spring và Java Web)
3: Chọn thêm 1 khóa học (Java Spring) vào giỏ
4: Tiến hành thanh toán
5: Vào cơ sở dữ liệu hoặc giao diện Admin để phê duyệt thanh toán
6: Đăng nhập lại vào tài khoản học viên
7: Chọn filter "Java"</t>
  </si>
  <si>
    <t>TC12 - Search Courses Function Test</t>
  </si>
  <si>
    <r>
      <t xml:space="preserve">Test case dùng để kiểm thử </t>
    </r>
    <r>
      <rPr>
        <u/>
        <sz val="10"/>
        <color rgb="FF000000"/>
        <rFont val="Tahoma"/>
        <family val="2"/>
      </rPr>
      <t>chức năng</t>
    </r>
    <r>
      <rPr>
        <sz val="10"/>
        <color indexed="8"/>
        <rFont val="Tahoma"/>
        <family val="2"/>
      </rPr>
      <t xml:space="preserve"> filter khóa học khi chọn ngày bắt đầu sau ngày kết thúc</t>
    </r>
  </si>
  <si>
    <t>12. Kiểm tra lỗi khi chọn ngày bắt đầu sau ngày kết thúc</t>
  </si>
  <si>
    <t>Hiển thị cảnh báo "Ngày bắt đầu phải trước ngày kết thúc"</t>
  </si>
  <si>
    <t>15. Kiểm tra hệ thống xử lí khi paste mã độc vào ô tìm kiếm</t>
  </si>
  <si>
    <t>14. Kiểm tra hệ thống xử lí khi paste mã độc vào ô tìm kiếm</t>
  </si>
  <si>
    <t>13. Kiểm tra hệ thống xử lí khi paste mã độc vào ô tìm kiếm</t>
  </si>
  <si>
    <t>16. Kiểm tra hệ thống xử lí khi paste đoạn kí tự quá lớn vào ô tìm kiếm</t>
  </si>
  <si>
    <t>TC13 - Search Courses Function Test With Malicious Code</t>
  </si>
  <si>
    <t>TC14 - Search Courses Function Test With Malicious Code</t>
  </si>
  <si>
    <t>TC15 - Search Courses Function Test With Malicious Code</t>
  </si>
  <si>
    <r>
      <t xml:space="preserve">Test case dùng để kiểm thử </t>
    </r>
    <r>
      <rPr>
        <u/>
        <sz val="10"/>
        <color rgb="FF000000"/>
        <rFont val="Tahoma"/>
        <family val="2"/>
      </rPr>
      <t>bảo mật</t>
    </r>
    <r>
      <rPr>
        <sz val="10"/>
        <color indexed="8"/>
        <rFont val="Tahoma"/>
        <family val="2"/>
      </rPr>
      <t xml:space="preserve"> tìm kiếm khóa học khi nhập mã độc vào ô tìm kiếm</t>
    </r>
  </si>
  <si>
    <r>
      <t xml:space="preserve">Test case dùng để kiểm thử </t>
    </r>
    <r>
      <rPr>
        <u/>
        <sz val="10"/>
        <color rgb="FF000000"/>
        <rFont val="Tahoma"/>
        <family val="2"/>
      </rPr>
      <t>hiệu suất</t>
    </r>
    <r>
      <rPr>
        <sz val="10"/>
        <color rgb="FF000000"/>
        <rFont val="Tahoma"/>
        <family val="2"/>
      </rPr>
      <t xml:space="preserve"> xử lí của hệ thống khi nhập đoạn kí tự quá lớn vào ô tìm kiếm</t>
    </r>
  </si>
  <si>
    <t>TC16 - Search Courses Function Test With Too Large Input</t>
  </si>
  <si>
    <r>
      <t xml:space="preserve">Test case dùng để kiểm thử </t>
    </r>
    <r>
      <rPr>
        <u/>
        <sz val="10"/>
        <color rgb="FF000000"/>
        <rFont val="Tahoma"/>
        <family val="2"/>
      </rPr>
      <t>bảo mật</t>
    </r>
    <r>
      <rPr>
        <sz val="10"/>
        <color indexed="8"/>
        <rFont val="Tahoma"/>
        <family val="2"/>
      </rPr>
      <t xml:space="preserve"> chống SQL Injection tìm kiếm khóa học khi nhập mã độc vào ô tìm kiếm</t>
    </r>
  </si>
  <si>
    <t>1: Đăng nhập 1 tài khoản học viên bất kì
2: Chọn "Bảng khóa học"
3: Vào "Lọc khóa học"
4: Chọn ngày bắt đầu sau ngày kết thúc
5: Bấm "Áp dụng bộ lọc"</t>
  </si>
  <si>
    <t>Passed</t>
  </si>
  <si>
    <r>
      <t xml:space="preserve">Test case dùng để kiểm thử </t>
    </r>
    <r>
      <rPr>
        <u/>
        <sz val="10"/>
        <color rgb="FF000000"/>
        <rFont val="Tahoma"/>
        <family val="2"/>
      </rPr>
      <t>bảo mật</t>
    </r>
    <r>
      <rPr>
        <sz val="10"/>
        <color indexed="8"/>
        <rFont val="Tahoma"/>
        <family val="2"/>
      </rPr>
      <t xml:space="preserve"> chống XSS tìm kiếm khóa học khi nhập mã độc vào ô tìm kiếm</t>
    </r>
  </si>
  <si>
    <t>1: Vào NetBeans tạo unit test "testXSSInjectionInSearch()"
2: Giả lập keyword = "&lt;script&gt;alert(1)&lt;/script&gt;"
3: Dùng Mockito giả lập nhập keyword vào ô tìm kiếm
4: Thiết lập expected output không thực thi câu lệnh hay tìm thấy khóa học
5: Test File</t>
  </si>
  <si>
    <t>1: Vào NetBeans tạo unit test "testSQLInjectionInSearch()"
2: Giả lập keyword = "' OR 1=1 --"
3: Dùng Mockito giả lập nhập keyword vào ô tìm kiếm
4: Thiết lập expected output không crash, không lỗi, chỉ không tìm thấy kết quả
5: Test File</t>
  </si>
  <si>
    <t>1: Vào NetBeans tạo unit test "testSQLDropTableAttempt()"
2: Giả lập keyword = "'; DROP TABLE khoahoc; --"
3: Dùng Mockito giả lập nhập keyword vào ô tìm kiếm
4: Thiết lập expected output không ảnh hưởng database chỉ không tìm thấy khóa học
5: Test File</t>
  </si>
  <si>
    <t>TC9 - Enroll Course Function Test</t>
  </si>
  <si>
    <t>9. Kiểm tra đăng kí khóa học khi khóa học có số học viên đăng kí đủ 40</t>
  </si>
  <si>
    <r>
      <t xml:space="preserve">Test case dùng để kiểm thử </t>
    </r>
    <r>
      <rPr>
        <u/>
        <sz val="10"/>
        <color rgb="FF000000"/>
        <rFont val="Tahoma"/>
        <family val="2"/>
      </rPr>
      <t>yêu cầu nghiệp vụ</t>
    </r>
    <r>
      <rPr>
        <sz val="10"/>
        <color rgb="FF000000"/>
        <rFont val="Tahoma"/>
        <family val="2"/>
      </rPr>
      <t xml:space="preserve"> khi đăng kí vào khóa học đã có đủ số lượng học viên</t>
    </r>
  </si>
  <si>
    <t>1: Vào NetBeans tạo unit test "testCanEnrollCourse_WhenCourseIsFull()"
2: Dùng mockito giả lập tình huống:
Học viên chưa đăng ký khóa học
Số lượng học viên hiện tại đã vượt giới hạn cho phép (ví dụ giới hạn là 40, hiện tại là 41)
Không bị trùng lịch học
3: Giả lập kết quả trả về là "False" đồng nghĩa việc không đăng kí được
4: Test File</t>
  </si>
  <si>
    <t>1: Vào NetBeans tạo unit test "testSearchPerformanceWithLongKeyword()"
2: Sinh chuỗi 100.000 kí tự "a"
3: Dùng Mockito giả lập nhập keyword vào ô tìm kiếm
4: Thiết lập expected output không tìm thấy kết quả và thời gian xử lí &lt;1s 
5: Test File</t>
  </si>
  <si>
    <t>III. Use Courses Modules From Teacher Site Test</t>
  </si>
  <si>
    <t>TC17 - Change Number Students Function Test</t>
  </si>
  <si>
    <t>17. Kiểm tra lỗi khi thay đổi số lượng sĩ số với số nguyên hợp lệ</t>
  </si>
  <si>
    <t>20. Kiểm tra lỗi khi thay đổi số lượng sĩ số lớp thành chuỗi kí tự</t>
  </si>
  <si>
    <t>21. Kiểm tra lỗi khi thay đổi số lượng sĩ số lớp thành số thập phân</t>
  </si>
  <si>
    <t>22. Kiểm tra tìm kiếm khóa học với từ khóa</t>
  </si>
  <si>
    <t>23. Kiểm tra hiển thị khóa học với filter</t>
  </si>
  <si>
    <t>24. Kiểm tra hiển thị khóa học khi lọc bằng ngày</t>
  </si>
  <si>
    <r>
      <t xml:space="preserve">Test case dùng để kiểm thử </t>
    </r>
    <r>
      <rPr>
        <u/>
        <sz val="10"/>
        <color rgb="FF000000"/>
        <rFont val="Tahoma"/>
        <family val="2"/>
      </rPr>
      <t>chức năng</t>
    </r>
    <r>
      <rPr>
        <sz val="10"/>
        <color rgb="FF000000"/>
        <rFont val="Tahoma"/>
        <family val="2"/>
      </rPr>
      <t xml:space="preserve"> điều chỉnh số lượng học viên của giảng viên với con số hợp lệ</t>
    </r>
  </si>
  <si>
    <r>
      <t xml:space="preserve">Test case dùng để kiểm thử </t>
    </r>
    <r>
      <rPr>
        <u/>
        <sz val="10"/>
        <color rgb="FF000000"/>
        <rFont val="Tahoma"/>
        <family val="2"/>
      </rPr>
      <t>chức năng</t>
    </r>
    <r>
      <rPr>
        <sz val="10"/>
        <color rgb="FF000000"/>
        <rFont val="Tahoma"/>
        <family val="2"/>
      </rPr>
      <t xml:space="preserve"> điều chỉnh số lượng học viên của giảng viên</t>
    </r>
    <r>
      <rPr>
        <sz val="10"/>
        <color indexed="8"/>
        <rFont val="Tahoma"/>
        <family val="2"/>
      </rPr>
      <t xml:space="preserve"> với số âm</t>
    </r>
  </si>
  <si>
    <t>19. Kiểm tra lỗi khi thay đổi số lượng sĩ số lớp thành số âm</t>
  </si>
  <si>
    <r>
      <t xml:space="preserve">Test case dùng để kiểm thử </t>
    </r>
    <r>
      <rPr>
        <u/>
        <sz val="10"/>
        <color rgb="FF000000"/>
        <rFont val="Tahoma"/>
        <family val="2"/>
      </rPr>
      <t>chức năng</t>
    </r>
    <r>
      <rPr>
        <sz val="10"/>
        <color rgb="FF000000"/>
        <rFont val="Tahoma"/>
        <family val="2"/>
      </rPr>
      <t xml:space="preserve"> điều chỉnh số lượng học viên của giảng viên</t>
    </r>
    <r>
      <rPr>
        <sz val="10"/>
        <color indexed="8"/>
        <rFont val="Tahoma"/>
        <family val="2"/>
      </rPr>
      <t xml:space="preserve"> vượt quá quy định cho phép</t>
    </r>
  </si>
  <si>
    <t>18. Kiểm tra lỗi khi thay đổi số lượng sĩ số lớp với số lượng &gt;40</t>
  </si>
  <si>
    <t>TC18 - Change Number Students Function Test</t>
  </si>
  <si>
    <t>TC19 - Validate Number Students Function Test</t>
  </si>
  <si>
    <t>TC20 - Validate Number Students Function Test</t>
  </si>
  <si>
    <t>TC21 - Validate Number Students Function Test</t>
  </si>
  <si>
    <t>1: Đăng nhập bằng tài khoản giảng viên bất kì
2: Chọn khóa học bất kì (Khóa học Java)
3: Bấm "Sửa sĩ số học viên"
4: Nhập số "39"
5: Bấm "Sửa"</t>
  </si>
  <si>
    <t>Hiển thị thông báo sửa thành công và cập nhật database</t>
  </si>
  <si>
    <t>1: Đăng nhập bằng tài khoản giảng viên bất kì
2: Chọn khóa học bất kì (Khóa học Java)
3: Bấm "Sửa sĩ số học viên"
4: Nhập số "41"
5: Bấm "Sửa"</t>
  </si>
  <si>
    <t>Hiển thị thông báo không thể sửa vì vượt quá số lượng tối đa</t>
  </si>
  <si>
    <t>1: Đăng nhập bằng tài khoản giảng viên bất kì
2: Chọn khóa học bất kì (Khóa học Java)
3: Bấm "Sửa sĩ số học viên"
4: Nhập số "-1"
5: Bấm "Sửa"</t>
  </si>
  <si>
    <r>
      <t xml:space="preserve">Test case dùng để kiểm thử </t>
    </r>
    <r>
      <rPr>
        <u/>
        <sz val="10"/>
        <color rgb="FF000000"/>
        <rFont val="Tahoma"/>
        <family val="2"/>
      </rPr>
      <t>chức năng</t>
    </r>
    <r>
      <rPr>
        <sz val="10"/>
        <color rgb="FF000000"/>
        <rFont val="Tahoma"/>
        <family val="2"/>
      </rPr>
      <t xml:space="preserve"> điều chỉnh số lượng học viên của giảng viên</t>
    </r>
    <r>
      <rPr>
        <sz val="10"/>
        <color indexed="8"/>
        <rFont val="Tahoma"/>
        <family val="2"/>
      </rPr>
      <t xml:space="preserve"> với chuỗi kí tự</t>
    </r>
  </si>
  <si>
    <t>1: Đăng nhập bằng tài khoản giảng viên bất kì
2: Chọn khóa học bất kì (Khóa học Java)
3: Bấm "Sửa sĩ số học viên"
4: Nhập chuỗi "abc"
5: Bấm "Sửa"</t>
  </si>
  <si>
    <t>Note: cần hiển thị thông báo lỗi cho người dùng thay vì chỉ không cho sửa</t>
  </si>
  <si>
    <r>
      <t xml:space="preserve">Test case dùng để kiểm thử </t>
    </r>
    <r>
      <rPr>
        <u/>
        <sz val="10"/>
        <color rgb="FF000000"/>
        <rFont val="Tahoma"/>
        <family val="2"/>
      </rPr>
      <t>chức năng</t>
    </r>
    <r>
      <rPr>
        <sz val="10"/>
        <color rgb="FF000000"/>
        <rFont val="Tahoma"/>
        <family val="2"/>
      </rPr>
      <t xml:space="preserve"> điều chỉnh số lượng học viên của giảng viên</t>
    </r>
    <r>
      <rPr>
        <sz val="10"/>
        <color indexed="8"/>
        <rFont val="Tahoma"/>
        <family val="2"/>
      </rPr>
      <t xml:space="preserve"> với số thập phân</t>
    </r>
  </si>
  <si>
    <t>Hiển thị thông báo lỗi số lượng học viên phải là số nguyên dương</t>
  </si>
  <si>
    <t>1: Đăng nhập bằng tài khoản giảng viên bất kì
2: Chọn khóa học bất kì (Khóa học Java)
3: Bấm "Sửa sĩ số học viên"
4: Nhập số "40.5"
5: Bấm "Sửa"</t>
  </si>
  <si>
    <r>
      <t xml:space="preserve">Test case dùng để kiểm thử </t>
    </r>
    <r>
      <rPr>
        <u/>
        <sz val="10"/>
        <color rgb="FF000000"/>
        <rFont val="Tahoma"/>
        <family val="2"/>
      </rPr>
      <t>chức năng</t>
    </r>
    <r>
      <rPr>
        <sz val="10"/>
        <color indexed="8"/>
        <rFont val="Tahoma"/>
        <family val="2"/>
      </rPr>
      <t xml:space="preserve"> tìm kiếm với từ khóa</t>
    </r>
  </si>
  <si>
    <t>TC22 - Search Courses With Keywords Function Test</t>
  </si>
  <si>
    <t>1: Đăng nhập bằng tài khoản giảng viên bất kì
2: Chọn "Tìm kiếm khóa học"
3: Nhập từ khóa "kiểm"
4: Bấm "Tìm kiếm"</t>
  </si>
  <si>
    <t>Hiển thị các khóa học chứa từ khóa</t>
  </si>
  <si>
    <t>TC23 - Search Courses With Filter Function Test</t>
  </si>
  <si>
    <r>
      <t xml:space="preserve">Test case dùng để kiểm thử </t>
    </r>
    <r>
      <rPr>
        <u/>
        <sz val="10"/>
        <color rgb="FF000000"/>
        <rFont val="Tahoma"/>
        <family val="2"/>
      </rPr>
      <t>chức năng</t>
    </r>
    <r>
      <rPr>
        <sz val="10"/>
        <color indexed="8"/>
        <rFont val="Tahoma"/>
        <family val="2"/>
      </rPr>
      <t xml:space="preserve"> tìm kiếm với filter</t>
    </r>
  </si>
  <si>
    <t>1: Đăng nhập bằng tài khoản giảng viên bất kì
2: Chọn filter "Giá (Cao đến thấp)"</t>
  </si>
  <si>
    <t>Hiển thị các khóa học theo thứ tự giá từ cao đến thấp</t>
  </si>
  <si>
    <t>TC24 - Search Courses With Filter Function Test</t>
  </si>
  <si>
    <r>
      <t xml:space="preserve">Test case dùng để kiểm thử </t>
    </r>
    <r>
      <rPr>
        <u/>
        <sz val="10"/>
        <color rgb="FF000000"/>
        <rFont val="Tahoma"/>
        <family val="2"/>
      </rPr>
      <t>chức năng</t>
    </r>
    <r>
      <rPr>
        <sz val="10"/>
        <color indexed="8"/>
        <rFont val="Tahoma"/>
        <family val="2"/>
      </rPr>
      <t xml:space="preserve"> tìm kiếm với filter ngày</t>
    </r>
  </si>
  <si>
    <t>1: Đăng nhập bằng tài khoản giảng viên bất kì
2: Vào "Lọc khóa học"
3: Chọn ngày bắt đầu "01/07/2025"
4: Chọn ngày kết thúc "01/10/2025"
5: Bấm "Enter"</t>
  </si>
  <si>
    <t>Hiển thị các khóa học trong khoảng thời gian chọn</t>
  </si>
  <si>
    <t>IV. Exercises Test</t>
  </si>
  <si>
    <t>27. Kiểm tra tốc độ truy cập hiển thị khóa học</t>
  </si>
  <si>
    <t>1: Đăng nhập bằng tài khoản học viên bất kì
2: Gọi hàm lấy khóa học đang active
3: Gọi hàm lấy danh sách khóa học đã đăng ký
4: Lọc ra các khóa học có thể đăng ký
5: Thiết lập expected output thực hiện &lt;2000ms
6: Test File</t>
  </si>
  <si>
    <t>TC27 - Loading Courses Performance Test</t>
  </si>
  <si>
    <t>25. Kiểm tra cho phép làm bài các bài tập trong hạn</t>
  </si>
  <si>
    <t>26. Kiểm tra cho phép làm bài các bài tập quá hạn</t>
  </si>
  <si>
    <t xml:space="preserve">1: Setup bài tập có hạn nộp là ngày "28/04/2025"
2: Đăng nhập bằng tài khoản học viên đã đăng ký khóa học có sẵn bài tập
3: Bấm vào "Khóa học của tôi"
4: Bấm vào nút "Vào học ngay"
</t>
  </si>
  <si>
    <r>
      <t xml:space="preserve">Test case dùng để kiểm thử </t>
    </r>
    <r>
      <rPr>
        <u/>
        <sz val="10"/>
        <color rgb="FF000000"/>
        <rFont val="Tahoma"/>
        <family val="2"/>
      </rPr>
      <t>yêu cầu nghiệp vụ</t>
    </r>
    <r>
      <rPr>
        <sz val="10"/>
        <color indexed="8"/>
        <rFont val="Tahoma"/>
        <family val="2"/>
      </rPr>
      <t xml:space="preserve"> hiển thị nút làm bài cho các bài tập trong hạn nộp </t>
    </r>
  </si>
  <si>
    <r>
      <t xml:space="preserve">Test case dùng để kiểm thử </t>
    </r>
    <r>
      <rPr>
        <u/>
        <sz val="10"/>
        <color rgb="FF000000"/>
        <rFont val="Tahoma"/>
        <family val="2"/>
      </rPr>
      <t>yêu cầu nghiệp vụ</t>
    </r>
    <r>
      <rPr>
        <sz val="10"/>
        <color indexed="8"/>
        <rFont val="Tahoma"/>
        <family val="2"/>
      </rPr>
      <t xml:space="preserve"> không cho làm bài các bài tập quá hạn</t>
    </r>
  </si>
  <si>
    <r>
      <t xml:space="preserve">Test case dùng để kiểm thử </t>
    </r>
    <r>
      <rPr>
        <u/>
        <sz val="10"/>
        <color rgb="FF000000"/>
        <rFont val="Tahoma"/>
        <family val="2"/>
      </rPr>
      <t>hiệu suất</t>
    </r>
    <r>
      <rPr>
        <sz val="10"/>
        <color indexed="8"/>
        <rFont val="Tahoma"/>
        <family val="2"/>
      </rPr>
      <t xml:space="preserve"> tải khóa học dưới 2 giây</t>
    </r>
  </si>
  <si>
    <t xml:space="preserve">1: Setup bài tập có hạn nộp là ngày "28/04/2025"
2: Setup ngày thành "29/04/2025"
3: Đăng nhập bằng tài khoản học viên đã đăng ký khóa học có sẵn bài tập
4: Bấm vào "Khóa học của tôi"
5: Bấm vào nút "Vào học ngay"
</t>
  </si>
  <si>
    <t>Không hiển thị nút "Làm bài" cho các bài tập quá hạn nộp</t>
  </si>
  <si>
    <t>Hiển thị nút "Làm bài" cho các bài tập trong hạn nộp</t>
  </si>
  <si>
    <t>TC25 - Do Exercises Function Test</t>
  </si>
  <si>
    <t>TC26 - Do Exercises Function Test</t>
  </si>
  <si>
    <t>Module Regiser</t>
  </si>
  <si>
    <t>v1.0.0</t>
  </si>
  <si>
    <t>Module Login</t>
  </si>
  <si>
    <t>Thêm 2 test case cho tính năng Đăng nhập</t>
  </si>
  <si>
    <t>Thêm 4 test case cho tính năng Đăng kí</t>
  </si>
  <si>
    <t>v1.0.1</t>
  </si>
  <si>
    <t>Test lại 2 test case fail</t>
  </si>
  <si>
    <t>Test lại 3 test case fail</t>
  </si>
  <si>
    <t>Test lại 1 test case fail</t>
  </si>
  <si>
    <t>Thêm 2 test case cho tính năng Quên mật khẩu</t>
  </si>
  <si>
    <t>v1.1.0</t>
  </si>
  <si>
    <t>Thêm 1 test case cho tính năng Quên mật khẩu</t>
  </si>
  <si>
    <t>v1.1.1</t>
  </si>
  <si>
    <t>v1.2.0</t>
  </si>
  <si>
    <t>Module CourseManagement</t>
  </si>
  <si>
    <t>Thêm 4 test case cho tính năng Quản lý khóa học</t>
  </si>
  <si>
    <t>v1.3.0</t>
  </si>
  <si>
    <t>Thêm 6 test case cho tính năng Quản lý khóa học</t>
  </si>
  <si>
    <t>Module FeeManagement</t>
  </si>
  <si>
    <t>Thêm 2 test case cho tính năng Quản lý thanh toán</t>
  </si>
  <si>
    <t>Module Admin</t>
  </si>
  <si>
    <t>Thêm 5 test case cho tính năng Admin</t>
  </si>
  <si>
    <t>v1.4.0</t>
  </si>
  <si>
    <t>Thêm 5 test case cho tính năng Quản lý khóa học</t>
  </si>
  <si>
    <t>v1.5.0</t>
  </si>
  <si>
    <t>Thêm 12 test case cho tính năng Quản lý khóa học</t>
  </si>
  <si>
    <t>Thêm 1 test case cho tính năng Quản lý thanh toán</t>
  </si>
  <si>
    <t>Thành Nhật
Hữu Nguyện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</si>
</sst>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00"/>
  </numFmts>
  <fonts count="27">
    <font>
      <sz val="11"/>
      <name val="ＭＳ Ｐゴシック"/>
      <charset val="128"/>
    </font>
    <font>
      <sz val="11"/>
      <name val="ＭＳ Ｐゴシック"/>
      <charset val="128"/>
    </font>
    <font>
      <sz val="11"/>
      <name val="ＭＳ Ｐゴシック"/>
      <charset val="128"/>
    </font>
    <font>
      <sz val="9"/>
      <name val="ＭＳ ゴシック"/>
      <family val="3"/>
      <charset val="128"/>
    </font>
    <font>
      <sz val="10"/>
      <name val="Tahoma"/>
      <family val="2"/>
    </font>
    <font>
      <sz val="8"/>
      <color indexed="8"/>
      <name val="Tahoma"/>
      <family val="2"/>
    </font>
    <font>
      <sz val="10"/>
      <color indexed="8"/>
      <name val="Tahoma"/>
      <family val="2"/>
    </font>
    <font>
      <b/>
      <sz val="18"/>
      <name val="Tahoma"/>
      <family val="2"/>
    </font>
    <font>
      <sz val="11"/>
      <name val="Tahoma"/>
      <family val="2"/>
    </font>
    <font>
      <b/>
      <sz val="10"/>
      <name val="Tahoma"/>
      <family val="2"/>
    </font>
    <font>
      <b/>
      <sz val="10"/>
      <color indexed="60"/>
      <name val="Tahoma"/>
      <family val="2"/>
    </font>
    <font>
      <b/>
      <sz val="10"/>
      <name val="ＭＳ Ｐゴシック"/>
      <family val="3"/>
      <charset val="128"/>
    </font>
    <font>
      <b/>
      <sz val="10"/>
      <name val="MS Gothic"/>
      <family val="3"/>
    </font>
    <font>
      <sz val="6"/>
      <name val="ＭＳ Ｐゴシック"/>
      <family val="3"/>
      <charset val="128"/>
    </font>
    <font>
      <b/>
      <sz val="10"/>
      <color indexed="12"/>
      <name val="Tahoma"/>
      <family val="2"/>
    </font>
    <font>
      <b/>
      <sz val="10"/>
      <color indexed="9"/>
      <name val="Tahoma"/>
      <family val="2"/>
    </font>
    <font>
      <sz val="10"/>
      <color indexed="9"/>
      <name val="Tahoma"/>
      <family val="2"/>
    </font>
    <font>
      <sz val="8"/>
      <name val="ＭＳ Ｐゴシック"/>
      <charset val="128"/>
    </font>
    <font>
      <sz val="12"/>
      <color indexed="8"/>
      <name val="Tahoma"/>
      <family val="2"/>
    </font>
    <font>
      <b/>
      <sz val="12"/>
      <color indexed="9"/>
      <name val="Tahoma"/>
      <family val="2"/>
    </font>
    <font>
      <sz val="12"/>
      <name val="ＭＳ Ｐゴシック"/>
      <charset val="128"/>
    </font>
    <font>
      <b/>
      <sz val="10"/>
      <color indexed="8"/>
      <name val="Tahoma"/>
      <family val="2"/>
    </font>
    <font>
      <sz val="10"/>
      <color rgb="FF000000"/>
      <name val="Tahoma"/>
      <family val="2"/>
    </font>
    <font>
      <u/>
      <sz val="10"/>
      <color rgb="FF000000"/>
      <name val="Tahoma"/>
      <family val="2"/>
    </font>
    <font>
      <sz val="12"/>
      <name val="Tahoma"/>
      <family val="2"/>
    </font>
    <font>
      <sz val="10"/>
      <color rgb="FFFF0000"/>
      <name val="Tahoma"/>
      <family val="2"/>
    </font>
    <font>
      <u/>
      <sz val="10"/>
      <name val="Tahoma"/>
      <family val="2"/>
    </font>
  </fonts>
  <fills count="12">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41"/>
        <bgColor indexed="64"/>
      </patternFill>
    </fill>
    <fill>
      <patternFill patternType="solid">
        <fgColor indexed="56"/>
        <bgColor indexed="64"/>
      </patternFill>
    </fill>
    <fill>
      <patternFill patternType="solid">
        <fgColor indexed="61"/>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8"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s>
  <cellStyleXfs count="4">
    <xf numFmtId="0" fontId="0" fillId="0" borderId="0"/>
    <xf numFmtId="0" fontId="2" fillId="0" borderId="0"/>
    <xf numFmtId="0" fontId="1" fillId="0" borderId="0" applyProtection="0"/>
    <xf numFmtId="0" fontId="3" fillId="0" borderId="0"/>
  </cellStyleXfs>
  <cellXfs count="184">
    <xf numFmtId="0" fontId="0" fillId="0" borderId="0" xfId="0"/>
    <xf numFmtId="0" fontId="8" fillId="0" borderId="0" xfId="0" applyFont="1"/>
    <xf numFmtId="0" fontId="5" fillId="0" borderId="0" xfId="0" applyFont="1"/>
    <xf numFmtId="0" fontId="6" fillId="0" borderId="0" xfId="0" applyFont="1"/>
    <xf numFmtId="0" fontId="5" fillId="0" borderId="0" xfId="0" applyFont="1" applyAlignment="1">
      <alignment vertical="top"/>
    </xf>
    <xf numFmtId="0" fontId="10" fillId="0" borderId="0" xfId="0" applyFont="1"/>
    <xf numFmtId="0" fontId="5" fillId="2" borderId="0" xfId="0" applyFont="1" applyFill="1" applyAlignment="1">
      <alignment wrapText="1"/>
    </xf>
    <xf numFmtId="0" fontId="5" fillId="2" borderId="0" xfId="0" applyFont="1" applyFill="1"/>
    <xf numFmtId="0" fontId="6" fillId="2" borderId="0" xfId="0" applyFont="1" applyFill="1" applyAlignment="1">
      <alignment horizontal="center" wrapText="1"/>
    </xf>
    <xf numFmtId="0" fontId="6" fillId="2" borderId="0" xfId="0" applyFont="1" applyFill="1"/>
    <xf numFmtId="0" fontId="6" fillId="2" borderId="1" xfId="0" applyFont="1" applyFill="1" applyBorder="1" applyAlignment="1">
      <alignment horizontal="center" wrapText="1"/>
    </xf>
    <xf numFmtId="15" fontId="4" fillId="0" borderId="0" xfId="0" applyNumberFormat="1" applyFont="1" applyAlignment="1">
      <alignment horizontal="left"/>
    </xf>
    <xf numFmtId="0" fontId="6" fillId="2" borderId="2" xfId="0" applyFont="1" applyFill="1" applyBorder="1" applyAlignment="1">
      <alignment horizontal="right"/>
    </xf>
    <xf numFmtId="0" fontId="6" fillId="2" borderId="3" xfId="0" applyFont="1" applyFill="1" applyBorder="1" applyAlignment="1">
      <alignment horizontal="center" wrapText="1"/>
    </xf>
    <xf numFmtId="0" fontId="6" fillId="2" borderId="4" xfId="0" applyFont="1" applyFill="1" applyBorder="1" applyAlignment="1">
      <alignment horizontal="right"/>
    </xf>
    <xf numFmtId="0" fontId="7" fillId="0" borderId="0" xfId="1" applyFont="1"/>
    <xf numFmtId="0" fontId="9" fillId="0" borderId="0" xfId="1" applyFont="1"/>
    <xf numFmtId="0" fontId="4" fillId="0" borderId="0" xfId="1" applyFont="1"/>
    <xf numFmtId="164" fontId="4" fillId="0" borderId="0" xfId="1" applyNumberFormat="1" applyFont="1"/>
    <xf numFmtId="0" fontId="4" fillId="0" borderId="0" xfId="0" applyFont="1"/>
    <xf numFmtId="0" fontId="4" fillId="0" borderId="0" xfId="0" applyFont="1" applyAlignment="1">
      <alignment horizontal="center"/>
    </xf>
    <xf numFmtId="10" fontId="4" fillId="0" borderId="0" xfId="0" applyNumberFormat="1" applyFont="1" applyAlignment="1">
      <alignment horizontal="center"/>
    </xf>
    <xf numFmtId="9" fontId="4" fillId="0" borderId="0" xfId="0" applyNumberFormat="1" applyFont="1" applyAlignment="1">
      <alignment horizontal="center"/>
    </xf>
    <xf numFmtId="2" fontId="14" fillId="0" borderId="0" xfId="0" applyNumberFormat="1" applyFont="1" applyAlignment="1">
      <alignment horizontal="right" wrapText="1"/>
    </xf>
    <xf numFmtId="0" fontId="6" fillId="0" borderId="0" xfId="0" applyFont="1" applyAlignment="1">
      <alignment horizontal="center" wrapText="1"/>
    </xf>
    <xf numFmtId="0" fontId="8" fillId="2" borderId="0" xfId="0" applyFont="1" applyFill="1"/>
    <xf numFmtId="0" fontId="7" fillId="2" borderId="0" xfId="0" applyFont="1" applyFill="1"/>
    <xf numFmtId="0" fontId="10" fillId="2" borderId="0" xfId="0" applyFont="1" applyFill="1"/>
    <xf numFmtId="0" fontId="4" fillId="2" borderId="0" xfId="0" applyFont="1" applyFill="1"/>
    <xf numFmtId="0" fontId="6" fillId="0" borderId="5" xfId="0" applyFont="1" applyBorder="1" applyAlignment="1">
      <alignment horizontal="center"/>
    </xf>
    <xf numFmtId="0" fontId="8" fillId="0" borderId="0" xfId="0" applyFont="1" applyAlignment="1">
      <alignment vertical="center"/>
    </xf>
    <xf numFmtId="0" fontId="4" fillId="0" borderId="0" xfId="0" applyFont="1" applyAlignment="1">
      <alignment vertical="center"/>
    </xf>
    <xf numFmtId="0" fontId="4" fillId="2" borderId="0" xfId="0" applyFont="1" applyFill="1" applyAlignment="1">
      <alignment horizontal="left"/>
    </xf>
    <xf numFmtId="0" fontId="9" fillId="2" borderId="0" xfId="2" applyFont="1" applyFill="1"/>
    <xf numFmtId="0" fontId="9" fillId="2" borderId="7" xfId="2" applyFont="1" applyFill="1" applyBorder="1" applyAlignment="1">
      <alignment horizontal="left" wrapText="1"/>
    </xf>
    <xf numFmtId="1" fontId="6" fillId="2" borderId="8" xfId="0" applyNumberFormat="1" applyFont="1" applyFill="1" applyBorder="1" applyAlignment="1">
      <alignment horizontal="center" wrapText="1"/>
    </xf>
    <xf numFmtId="0" fontId="4" fillId="2" borderId="0" xfId="2" applyFont="1" applyFill="1" applyAlignment="1">
      <alignment horizontal="left" wrapText="1"/>
    </xf>
    <xf numFmtId="1" fontId="6" fillId="2" borderId="0" xfId="0" applyNumberFormat="1" applyFont="1" applyFill="1" applyAlignment="1">
      <alignment horizontal="center" wrapText="1"/>
    </xf>
    <xf numFmtId="0" fontId="9" fillId="2" borderId="2" xfId="2" applyFont="1" applyFill="1" applyBorder="1" applyAlignment="1">
      <alignment horizontal="left" vertical="center" wrapText="1"/>
    </xf>
    <xf numFmtId="0" fontId="4" fillId="0" borderId="0" xfId="0" applyFont="1" applyAlignment="1">
      <alignment wrapText="1"/>
    </xf>
    <xf numFmtId="0" fontId="4" fillId="2" borderId="0" xfId="2" applyFont="1" applyFill="1" applyAlignment="1">
      <alignment horizontal="left" vertical="center" wrapText="1"/>
    </xf>
    <xf numFmtId="0" fontId="6" fillId="2" borderId="0" xfId="0" applyFont="1" applyFill="1" applyAlignment="1">
      <alignment vertical="center" wrapText="1"/>
    </xf>
    <xf numFmtId="0" fontId="6" fillId="0" borderId="0" xfId="0" applyFont="1" applyAlignment="1">
      <alignment vertical="center" wrapText="1"/>
    </xf>
    <xf numFmtId="0" fontId="18" fillId="2" borderId="0" xfId="0" applyFont="1" applyFill="1"/>
    <xf numFmtId="0" fontId="18" fillId="0" borderId="0" xfId="0" applyFont="1"/>
    <xf numFmtId="0" fontId="20" fillId="0" borderId="0" xfId="0" applyFont="1"/>
    <xf numFmtId="0" fontId="6" fillId="0" borderId="1" xfId="0" quotePrefix="1" applyFont="1" applyBorder="1" applyAlignment="1">
      <alignment horizontal="left" vertical="top" wrapText="1"/>
    </xf>
    <xf numFmtId="0" fontId="6" fillId="0" borderId="9" xfId="0" applyFont="1" applyBorder="1" applyAlignment="1">
      <alignment horizontal="left" vertical="top" wrapText="1"/>
    </xf>
    <xf numFmtId="0" fontId="6" fillId="0" borderId="1" xfId="0" applyFont="1" applyBorder="1" applyAlignment="1">
      <alignment horizontal="left" vertical="top" wrapText="1"/>
    </xf>
    <xf numFmtId="165" fontId="6" fillId="0" borderId="1" xfId="0" applyNumberFormat="1" applyFont="1" applyBorder="1" applyAlignment="1">
      <alignment horizontal="left" vertical="top" wrapText="1"/>
    </xf>
    <xf numFmtId="0" fontId="15" fillId="3" borderId="10" xfId="0" applyFont="1" applyFill="1" applyBorder="1" applyAlignment="1">
      <alignment horizontal="center" vertical="center"/>
    </xf>
    <xf numFmtId="0" fontId="6" fillId="2" borderId="1" xfId="0" applyFont="1" applyFill="1" applyBorder="1" applyAlignment="1">
      <alignment wrapText="1"/>
    </xf>
    <xf numFmtId="0" fontId="6" fillId="2" borderId="5" xfId="0" applyFont="1" applyFill="1" applyBorder="1" applyAlignment="1">
      <alignment wrapText="1"/>
    </xf>
    <xf numFmtId="0" fontId="6" fillId="0" borderId="1" xfId="0" applyFont="1" applyBorder="1" applyAlignment="1">
      <alignment vertical="top" wrapText="1"/>
    </xf>
    <xf numFmtId="0" fontId="6" fillId="0" borderId="11" xfId="0" applyFont="1" applyBorder="1" applyAlignment="1">
      <alignment horizontal="left" vertical="top" wrapText="1"/>
    </xf>
    <xf numFmtId="0" fontId="0" fillId="0" borderId="1" xfId="0" applyBorder="1"/>
    <xf numFmtId="0" fontId="4" fillId="0" borderId="1" xfId="0" applyFont="1" applyBorder="1"/>
    <xf numFmtId="0" fontId="6" fillId="0" borderId="12" xfId="0" applyFont="1" applyBorder="1" applyAlignment="1">
      <alignment horizontal="left" vertical="top" wrapText="1"/>
    </xf>
    <xf numFmtId="0" fontId="6" fillId="2" borderId="0" xfId="0" applyFont="1" applyFill="1" applyAlignment="1">
      <alignment wrapText="1"/>
    </xf>
    <xf numFmtId="0" fontId="6" fillId="2" borderId="24" xfId="0" applyFont="1" applyFill="1" applyBorder="1" applyAlignment="1">
      <alignment horizontal="center" wrapText="1"/>
    </xf>
    <xf numFmtId="0" fontId="4" fillId="0" borderId="11" xfId="0" applyFont="1" applyBorder="1" applyAlignment="1">
      <alignment horizontal="left" vertical="top" wrapText="1"/>
    </xf>
    <xf numFmtId="0" fontId="6" fillId="7" borderId="11" xfId="2" applyFont="1" applyFill="1" applyBorder="1" applyAlignment="1">
      <alignment horizontal="left" vertical="top" wrapText="1"/>
    </xf>
    <xf numFmtId="14" fontId="6" fillId="0" borderId="11" xfId="0" applyNumberFormat="1" applyFont="1" applyBorder="1" applyAlignment="1">
      <alignment horizontal="left" vertical="top" wrapText="1"/>
    </xf>
    <xf numFmtId="0" fontId="8" fillId="0" borderId="0" xfId="0" applyFont="1" applyAlignment="1">
      <alignment wrapText="1"/>
    </xf>
    <xf numFmtId="0" fontId="24" fillId="0" borderId="0" xfId="0" applyFont="1"/>
    <xf numFmtId="0" fontId="8" fillId="0" borderId="1" xfId="0" applyFont="1" applyBorder="1"/>
    <xf numFmtId="14" fontId="4" fillId="0" borderId="11" xfId="0" applyNumberFormat="1" applyFont="1" applyBorder="1" applyAlignment="1">
      <alignment horizontal="left" vertical="top" wrapText="1"/>
    </xf>
    <xf numFmtId="0" fontId="21" fillId="0" borderId="1" xfId="2" applyFont="1" applyBorder="1" applyAlignment="1">
      <alignment vertical="center" wrapText="1"/>
    </xf>
    <xf numFmtId="0" fontId="6" fillId="0" borderId="1" xfId="2" applyFont="1" applyBorder="1" applyAlignment="1">
      <alignment horizontal="left" vertical="top" wrapText="1"/>
    </xf>
    <xf numFmtId="0" fontId="6" fillId="0" borderId="1" xfId="0" applyFont="1" applyBorder="1" applyAlignment="1">
      <alignment vertical="top"/>
    </xf>
    <xf numFmtId="14" fontId="6" fillId="0" borderId="1" xfId="0" applyNumberFormat="1" applyFont="1" applyBorder="1" applyAlignment="1">
      <alignment horizontal="left" vertical="top"/>
    </xf>
    <xf numFmtId="0" fontId="25" fillId="0" borderId="0" xfId="0" applyFont="1" applyAlignment="1">
      <alignment vertical="top" wrapText="1"/>
    </xf>
    <xf numFmtId="14" fontId="4" fillId="0" borderId="1" xfId="0" applyNumberFormat="1" applyFont="1" applyBorder="1" applyAlignment="1">
      <alignment horizontal="left" vertical="top"/>
    </xf>
    <xf numFmtId="0" fontId="4" fillId="0" borderId="1" xfId="0" applyFont="1" applyBorder="1" applyAlignment="1">
      <alignment horizontal="left" vertical="top"/>
    </xf>
    <xf numFmtId="0" fontId="8" fillId="0" borderId="1" xfId="0" applyFont="1" applyBorder="1" applyAlignment="1">
      <alignment vertical="top"/>
    </xf>
    <xf numFmtId="0" fontId="25" fillId="0" borderId="0" xfId="0" applyFont="1" applyAlignment="1">
      <alignment horizontal="left" vertical="top" wrapText="1"/>
    </xf>
    <xf numFmtId="20" fontId="6" fillId="0" borderId="1" xfId="0" applyNumberFormat="1" applyFont="1" applyBorder="1" applyAlignment="1">
      <alignment horizontal="left" vertical="top" wrapText="1"/>
    </xf>
    <xf numFmtId="0" fontId="6" fillId="0" borderId="1" xfId="0" applyFont="1" applyBorder="1" applyAlignment="1">
      <alignment horizontal="left" vertical="top"/>
    </xf>
    <xf numFmtId="0" fontId="8" fillId="0" borderId="0" xfId="0" applyFont="1" applyAlignment="1">
      <alignment vertical="top"/>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 fontId="4"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xf>
    <xf numFmtId="1" fontId="4" fillId="0" borderId="1" xfId="0" applyNumberFormat="1" applyFont="1" applyBorder="1" applyAlignment="1">
      <alignment horizontal="center" vertical="center"/>
    </xf>
    <xf numFmtId="0" fontId="4" fillId="0" borderId="1" xfId="0" applyFont="1" applyBorder="1" applyAlignment="1">
      <alignment vertical="center"/>
    </xf>
    <xf numFmtId="0" fontId="15" fillId="3" borderId="1" xfId="0" applyFont="1" applyFill="1" applyBorder="1" applyAlignment="1">
      <alignment horizontal="center"/>
    </xf>
    <xf numFmtId="0" fontId="15" fillId="3" borderId="1" xfId="0" applyFont="1" applyFill="1" applyBorder="1" applyAlignment="1">
      <alignment horizontal="center" wrapText="1"/>
    </xf>
    <xf numFmtId="0" fontId="16" fillId="3" borderId="1" xfId="0" applyFont="1" applyFill="1" applyBorder="1" applyAlignment="1">
      <alignment horizontal="center"/>
    </xf>
    <xf numFmtId="0" fontId="15" fillId="3" borderId="1" xfId="0" applyFont="1" applyFill="1" applyBorder="1"/>
    <xf numFmtId="0" fontId="4" fillId="2" borderId="14" xfId="2" applyFont="1" applyFill="1" applyBorder="1" applyAlignment="1">
      <alignment horizontal="left" wrapText="1"/>
    </xf>
    <xf numFmtId="0" fontId="4" fillId="2" borderId="15" xfId="2" applyFont="1" applyFill="1" applyBorder="1" applyAlignment="1">
      <alignment horizontal="left" wrapText="1"/>
    </xf>
    <xf numFmtId="0" fontId="5" fillId="2" borderId="0" xfId="0" applyFont="1" applyFill="1" applyAlignment="1">
      <alignment horizontal="center" wrapText="1"/>
    </xf>
    <xf numFmtId="0" fontId="5" fillId="2" borderId="19" xfId="0" applyFont="1" applyFill="1" applyBorder="1" applyAlignment="1">
      <alignment horizontal="center" wrapText="1"/>
    </xf>
    <xf numFmtId="0" fontId="6" fillId="2" borderId="20" xfId="0" applyFont="1" applyFill="1" applyBorder="1" applyAlignment="1">
      <alignment horizontal="center"/>
    </xf>
    <xf numFmtId="0" fontId="4" fillId="2" borderId="11" xfId="2" applyFont="1" applyFill="1" applyBorder="1" applyAlignment="1">
      <alignment horizontal="left" vertical="center" wrapText="1"/>
    </xf>
    <xf numFmtId="0" fontId="4" fillId="2" borderId="13" xfId="2" applyFont="1" applyFill="1" applyBorder="1" applyAlignment="1">
      <alignment horizontal="left" vertical="center" wrapText="1"/>
    </xf>
    <xf numFmtId="0" fontId="4" fillId="2" borderId="16" xfId="2" applyFont="1" applyFill="1" applyBorder="1" applyAlignment="1">
      <alignment horizontal="left" vertical="center" wrapText="1"/>
    </xf>
    <xf numFmtId="0" fontId="6" fillId="2" borderId="0" xfId="0" applyFont="1" applyFill="1" applyAlignment="1">
      <alignment horizontal="center" vertical="center" wrapText="1"/>
    </xf>
    <xf numFmtId="0" fontId="6" fillId="2" borderId="0" xfId="0" applyFont="1" applyFill="1" applyAlignment="1">
      <alignment horizontal="center" wrapText="1"/>
    </xf>
    <xf numFmtId="0" fontId="4" fillId="2" borderId="11" xfId="2" applyFont="1" applyFill="1" applyBorder="1" applyAlignment="1">
      <alignment horizontal="left" vertical="top" wrapText="1"/>
    </xf>
    <xf numFmtId="0" fontId="4" fillId="2" borderId="13" xfId="2" applyFont="1" applyFill="1" applyBorder="1" applyAlignment="1">
      <alignment horizontal="left" vertical="top" wrapText="1"/>
    </xf>
    <xf numFmtId="0" fontId="4" fillId="2" borderId="16" xfId="2" applyFont="1" applyFill="1" applyBorder="1" applyAlignment="1">
      <alignment horizontal="left" vertical="top" wrapText="1"/>
    </xf>
    <xf numFmtId="0" fontId="21" fillId="4" borderId="11" xfId="2" applyFont="1" applyFill="1" applyBorder="1" applyAlignment="1">
      <alignment horizontal="left" vertical="center" wrapText="1"/>
    </xf>
    <xf numFmtId="0" fontId="21" fillId="4" borderId="13" xfId="2" applyFont="1" applyFill="1" applyBorder="1" applyAlignment="1">
      <alignment horizontal="left" vertical="center" wrapText="1"/>
    </xf>
    <xf numFmtId="0" fontId="21" fillId="4" borderId="9" xfId="2" applyFont="1" applyFill="1" applyBorder="1" applyAlignment="1">
      <alignment horizontal="left" vertical="center" wrapText="1"/>
    </xf>
    <xf numFmtId="0" fontId="22" fillId="0" borderId="11" xfId="0" applyFont="1" applyBorder="1" applyAlignment="1">
      <alignment horizontal="left" vertical="top" wrapText="1"/>
    </xf>
    <xf numFmtId="0" fontId="6" fillId="0" borderId="13" xfId="0" applyFont="1" applyBorder="1" applyAlignment="1">
      <alignment horizontal="left" vertical="top" wrapText="1"/>
    </xf>
    <xf numFmtId="0" fontId="15" fillId="5" borderId="1" xfId="2" applyFont="1" applyFill="1" applyBorder="1" applyAlignment="1">
      <alignment horizontal="center" vertical="center" wrapText="1"/>
    </xf>
    <xf numFmtId="0" fontId="15" fillId="5" borderId="17" xfId="2" applyFont="1" applyFill="1" applyBorder="1" applyAlignment="1">
      <alignment horizontal="center" vertical="center" wrapText="1"/>
    </xf>
    <xf numFmtId="0" fontId="15" fillId="5" borderId="18" xfId="2" applyFont="1" applyFill="1" applyBorder="1" applyAlignment="1">
      <alignment horizontal="center" vertical="center" wrapText="1"/>
    </xf>
    <xf numFmtId="0" fontId="19" fillId="6" borderId="13" xfId="0" applyFont="1" applyFill="1" applyBorder="1" applyAlignment="1">
      <alignment horizontal="left" vertical="center"/>
    </xf>
    <xf numFmtId="0" fontId="19" fillId="6" borderId="9" xfId="0" applyFont="1" applyFill="1" applyBorder="1" applyAlignment="1">
      <alignment horizontal="left" vertical="center"/>
    </xf>
    <xf numFmtId="0" fontId="15" fillId="5" borderId="21" xfId="2" applyFont="1" applyFill="1" applyBorder="1" applyAlignment="1">
      <alignment horizontal="center" vertical="center" wrapText="1"/>
    </xf>
    <xf numFmtId="0" fontId="15" fillId="5" borderId="21" xfId="2" applyFont="1" applyFill="1" applyBorder="1" applyAlignment="1">
      <alignment vertical="center" wrapText="1"/>
    </xf>
    <xf numFmtId="0" fontId="15" fillId="5" borderId="1" xfId="2" applyFont="1" applyFill="1" applyBorder="1" applyAlignment="1">
      <alignment vertical="center" wrapText="1"/>
    </xf>
    <xf numFmtId="0" fontId="6" fillId="0" borderId="11" xfId="0" applyFont="1" applyBorder="1" applyAlignment="1">
      <alignment horizontal="center" vertical="top" wrapText="1"/>
    </xf>
    <xf numFmtId="0" fontId="6" fillId="0" borderId="13" xfId="0" applyFont="1" applyBorder="1" applyAlignment="1">
      <alignment horizontal="center" vertical="top" wrapText="1"/>
    </xf>
    <xf numFmtId="0" fontId="6" fillId="0" borderId="1" xfId="0" applyFont="1" applyBorder="1" applyAlignment="1">
      <alignment horizontal="left" vertical="top" wrapText="1"/>
    </xf>
    <xf numFmtId="0" fontId="15" fillId="5" borderId="22" xfId="2" applyFont="1" applyFill="1" applyBorder="1" applyAlignment="1">
      <alignment horizontal="center" vertical="center" wrapText="1"/>
    </xf>
    <xf numFmtId="0" fontId="15" fillId="5" borderId="0" xfId="2" applyFont="1" applyFill="1" applyAlignment="1">
      <alignment horizontal="center" vertical="center" wrapText="1"/>
    </xf>
    <xf numFmtId="0" fontId="15" fillId="5" borderId="23" xfId="2" applyFont="1" applyFill="1" applyBorder="1" applyAlignment="1">
      <alignment horizontal="center" vertical="center" wrapText="1"/>
    </xf>
    <xf numFmtId="0" fontId="15" fillId="5" borderId="24" xfId="2" applyFont="1" applyFill="1" applyBorder="1" applyAlignment="1">
      <alignment horizontal="center" vertical="center" wrapText="1"/>
    </xf>
    <xf numFmtId="0" fontId="15" fillId="5" borderId="25" xfId="2" applyFont="1" applyFill="1" applyBorder="1" applyAlignment="1">
      <alignment horizontal="center" vertical="center" wrapText="1"/>
    </xf>
    <xf numFmtId="0" fontId="6" fillId="0" borderId="11" xfId="0" applyFont="1" applyBorder="1" applyAlignment="1">
      <alignment horizontal="left" vertical="top" wrapText="1"/>
    </xf>
    <xf numFmtId="0" fontId="21" fillId="0" borderId="13" xfId="0" applyFont="1" applyBorder="1" applyAlignment="1">
      <alignment horizontal="left" vertical="top" wrapText="1"/>
    </xf>
    <xf numFmtId="0" fontId="8" fillId="0" borderId="11" xfId="0" applyFont="1" applyBorder="1" applyAlignment="1">
      <alignment horizontal="center"/>
    </xf>
    <xf numFmtId="0" fontId="8" fillId="0" borderId="13" xfId="0" applyFont="1" applyBorder="1" applyAlignment="1">
      <alignment horizontal="center"/>
    </xf>
    <xf numFmtId="0" fontId="8" fillId="0" borderId="9" xfId="0" applyFont="1" applyBorder="1" applyAlignment="1">
      <alignment horizontal="center"/>
    </xf>
    <xf numFmtId="0" fontId="22" fillId="0" borderId="11" xfId="0" applyFont="1" applyBorder="1" applyAlignment="1">
      <alignment horizontal="center" vertical="top" wrapText="1"/>
    </xf>
    <xf numFmtId="0" fontId="22" fillId="0" borderId="13" xfId="0" applyFont="1" applyBorder="1" applyAlignment="1">
      <alignment horizontal="center" vertical="top" wrapText="1"/>
    </xf>
    <xf numFmtId="0" fontId="4" fillId="2" borderId="26" xfId="2" applyFont="1" applyFill="1" applyBorder="1" applyAlignment="1">
      <alignment horizontal="left" wrapText="1"/>
    </xf>
    <xf numFmtId="0" fontId="4" fillId="2" borderId="20" xfId="2" applyFont="1" applyFill="1" applyBorder="1" applyAlignment="1">
      <alignment horizontal="left" wrapText="1"/>
    </xf>
    <xf numFmtId="0" fontId="4" fillId="2" borderId="27" xfId="2" applyFont="1" applyFill="1" applyBorder="1" applyAlignment="1">
      <alignment horizontal="left" wrapText="1"/>
    </xf>
    <xf numFmtId="0" fontId="22" fillId="0" borderId="9" xfId="0" applyFont="1" applyBorder="1" applyAlignment="1">
      <alignment horizontal="center" vertical="top" wrapText="1"/>
    </xf>
    <xf numFmtId="0" fontId="6" fillId="0" borderId="9" xfId="0" applyFont="1" applyBorder="1" applyAlignment="1">
      <alignment horizontal="left" vertical="top" wrapText="1"/>
    </xf>
    <xf numFmtId="165" fontId="6" fillId="0" borderId="1" xfId="0" applyNumberFormat="1" applyFont="1" applyFill="1" applyBorder="1" applyAlignment="1">
      <alignment horizontal="left" vertical="top" wrapText="1"/>
    </xf>
    <xf numFmtId="164" fontId="4" fillId="0" borderId="6" xfId="0" applyNumberFormat="1" applyFont="1" applyBorder="1" applyAlignment="1">
      <alignment horizontal="left" vertical="center"/>
    </xf>
    <xf numFmtId="0" fontId="4" fillId="0" borderId="0" xfId="1" applyFont="1" applyAlignment="1">
      <alignment horizontal="left" vertical="center"/>
    </xf>
    <xf numFmtId="164" fontId="15" fillId="3" borderId="28" xfId="0" applyNumberFormat="1" applyFont="1" applyFill="1" applyBorder="1" applyAlignment="1">
      <alignment horizontal="center" vertical="center"/>
    </xf>
    <xf numFmtId="0" fontId="15" fillId="3" borderId="29" xfId="0" applyFont="1" applyFill="1" applyBorder="1" applyAlignment="1">
      <alignment horizontal="center" vertical="center"/>
    </xf>
    <xf numFmtId="0" fontId="15" fillId="3" borderId="29" xfId="0" applyFont="1" applyFill="1" applyBorder="1" applyAlignment="1">
      <alignment horizontal="center" vertical="center" wrapText="1"/>
    </xf>
    <xf numFmtId="14" fontId="4" fillId="8" borderId="1" xfId="0" applyNumberFormat="1" applyFont="1" applyFill="1" applyBorder="1" applyAlignment="1">
      <alignment horizontal="center" vertical="center"/>
    </xf>
    <xf numFmtId="49" fontId="4" fillId="8" borderId="1" xfId="0" applyNumberFormat="1" applyFont="1" applyFill="1" applyBorder="1" applyAlignment="1">
      <alignment horizontal="left" vertical="center"/>
    </xf>
    <xf numFmtId="0" fontId="4" fillId="8" borderId="1" xfId="0" quotePrefix="1" applyFont="1" applyFill="1" applyBorder="1" applyAlignment="1">
      <alignment horizontal="left" vertical="center" wrapText="1"/>
    </xf>
    <xf numFmtId="15" fontId="4" fillId="8" borderId="1" xfId="0" applyNumberFormat="1" applyFont="1" applyFill="1" applyBorder="1" applyAlignment="1">
      <alignment horizontal="left" vertical="center" wrapText="1"/>
    </xf>
    <xf numFmtId="15" fontId="4" fillId="8" borderId="1" xfId="0" applyNumberFormat="1" applyFont="1" applyFill="1" applyBorder="1" applyAlignment="1">
      <alignment horizontal="left" vertical="center"/>
    </xf>
    <xf numFmtId="0" fontId="4" fillId="8" borderId="1" xfId="0" applyFont="1" applyFill="1" applyBorder="1" applyAlignment="1">
      <alignment horizontal="left" vertical="center" wrapText="1"/>
    </xf>
    <xf numFmtId="0" fontId="4" fillId="8" borderId="1" xfId="0" applyFont="1" applyFill="1" applyBorder="1" applyAlignment="1">
      <alignment vertical="center" wrapText="1"/>
    </xf>
    <xf numFmtId="0" fontId="4" fillId="8" borderId="1" xfId="0" quotePrefix="1" applyFont="1" applyFill="1" applyBorder="1" applyAlignment="1">
      <alignment horizontal="left" vertical="center"/>
    </xf>
    <xf numFmtId="0" fontId="4" fillId="8" borderId="1" xfId="0" applyFont="1" applyFill="1" applyBorder="1" applyAlignment="1">
      <alignment vertical="center"/>
    </xf>
    <xf numFmtId="14" fontId="4" fillId="9" borderId="1" xfId="0" applyNumberFormat="1" applyFont="1" applyFill="1" applyBorder="1" applyAlignment="1">
      <alignment horizontal="center" vertical="center"/>
    </xf>
    <xf numFmtId="49" fontId="4" fillId="9" borderId="1" xfId="0" applyNumberFormat="1" applyFont="1" applyFill="1" applyBorder="1" applyAlignment="1">
      <alignment horizontal="left" vertical="center"/>
    </xf>
    <xf numFmtId="0" fontId="4" fillId="9" borderId="1" xfId="0" quotePrefix="1" applyFont="1" applyFill="1" applyBorder="1" applyAlignment="1">
      <alignment horizontal="left" vertical="center" wrapText="1"/>
    </xf>
    <xf numFmtId="15" fontId="4" fillId="9" borderId="1" xfId="0" applyNumberFormat="1" applyFont="1" applyFill="1" applyBorder="1" applyAlignment="1">
      <alignment horizontal="left" vertical="center" wrapText="1"/>
    </xf>
    <xf numFmtId="15" fontId="4" fillId="9" borderId="1" xfId="0" applyNumberFormat="1" applyFont="1" applyFill="1" applyBorder="1" applyAlignment="1">
      <alignment horizontal="left" vertical="center"/>
    </xf>
    <xf numFmtId="0" fontId="4" fillId="9" borderId="1" xfId="0" applyFont="1" applyFill="1" applyBorder="1" applyAlignment="1">
      <alignment horizontal="left" vertical="center" wrapText="1"/>
    </xf>
    <xf numFmtId="0" fontId="4" fillId="9" borderId="1" xfId="0" applyFont="1" applyFill="1" applyBorder="1" applyAlignment="1">
      <alignment vertical="center" wrapText="1"/>
    </xf>
    <xf numFmtId="0" fontId="4" fillId="9" borderId="1" xfId="0" applyFont="1" applyFill="1" applyBorder="1" applyAlignment="1">
      <alignment horizontal="left" vertical="center"/>
    </xf>
    <xf numFmtId="0" fontId="4" fillId="9" borderId="1" xfId="0" applyFont="1" applyFill="1" applyBorder="1" applyAlignment="1">
      <alignment vertical="center"/>
    </xf>
    <xf numFmtId="49" fontId="4" fillId="9" borderId="1" xfId="0" quotePrefix="1" applyNumberFormat="1" applyFont="1" applyFill="1" applyBorder="1" applyAlignment="1">
      <alignment horizontal="left" vertical="center"/>
    </xf>
    <xf numFmtId="0" fontId="4" fillId="9" borderId="1" xfId="0" quotePrefix="1" applyFont="1" applyFill="1" applyBorder="1" applyAlignment="1">
      <alignment horizontal="left" vertical="center"/>
    </xf>
    <xf numFmtId="0" fontId="4" fillId="9" borderId="1" xfId="0" applyFont="1" applyFill="1" applyBorder="1" applyAlignment="1">
      <alignment horizontal="center" vertical="center"/>
    </xf>
    <xf numFmtId="14" fontId="4" fillId="10" borderId="1" xfId="0" applyNumberFormat="1" applyFont="1" applyFill="1" applyBorder="1" applyAlignment="1">
      <alignment horizontal="center" vertical="center"/>
    </xf>
    <xf numFmtId="49" fontId="4" fillId="10" borderId="1" xfId="0" applyNumberFormat="1" applyFont="1" applyFill="1" applyBorder="1" applyAlignment="1">
      <alignment horizontal="left" vertical="center"/>
    </xf>
    <xf numFmtId="0" fontId="4" fillId="10" borderId="1" xfId="0" applyFont="1" applyFill="1" applyBorder="1" applyAlignment="1">
      <alignment vertical="center"/>
    </xf>
    <xf numFmtId="15" fontId="4" fillId="10" borderId="1" xfId="0" applyNumberFormat="1" applyFont="1" applyFill="1" applyBorder="1" applyAlignment="1">
      <alignment horizontal="left" vertical="center"/>
    </xf>
    <xf numFmtId="0" fontId="4" fillId="10" borderId="1" xfId="0" applyFont="1" applyFill="1" applyBorder="1" applyAlignment="1">
      <alignment horizontal="left" vertical="center" wrapText="1"/>
    </xf>
    <xf numFmtId="14" fontId="4" fillId="11" borderId="1" xfId="0" applyNumberFormat="1" applyFont="1" applyFill="1" applyBorder="1" applyAlignment="1">
      <alignment horizontal="center" vertical="center"/>
    </xf>
    <xf numFmtId="49" fontId="4" fillId="11" borderId="1" xfId="0" applyNumberFormat="1" applyFont="1" applyFill="1" applyBorder="1" applyAlignment="1">
      <alignment horizontal="left" vertical="center"/>
    </xf>
    <xf numFmtId="0" fontId="4" fillId="11" borderId="1" xfId="0" applyFont="1" applyFill="1" applyBorder="1" applyAlignment="1">
      <alignment vertical="center"/>
    </xf>
    <xf numFmtId="15" fontId="4" fillId="11" borderId="1" xfId="0" applyNumberFormat="1" applyFont="1" applyFill="1" applyBorder="1" applyAlignment="1">
      <alignment horizontal="left" vertical="center"/>
    </xf>
    <xf numFmtId="0" fontId="4" fillId="11" borderId="1" xfId="0" applyFont="1" applyFill="1" applyBorder="1" applyAlignment="1">
      <alignment horizontal="left" vertical="center" wrapText="1"/>
    </xf>
    <xf numFmtId="0" fontId="4" fillId="11" borderId="1" xfId="0" applyFont="1" applyFill="1" applyBorder="1" applyAlignment="1">
      <alignment horizontal="center" vertical="center"/>
    </xf>
    <xf numFmtId="14" fontId="4" fillId="0" borderId="1" xfId="0" applyNumberFormat="1" applyFont="1" applyFill="1" applyBorder="1" applyAlignment="1">
      <alignment horizontal="center" vertical="center"/>
    </xf>
    <xf numFmtId="49" fontId="4" fillId="0" borderId="1" xfId="0" applyNumberFormat="1" applyFont="1" applyFill="1" applyBorder="1" applyAlignment="1">
      <alignment horizontal="left" vertical="center"/>
    </xf>
    <xf numFmtId="0" fontId="4" fillId="0" borderId="1" xfId="0" applyFont="1" applyFill="1" applyBorder="1" applyAlignment="1">
      <alignment vertical="center"/>
    </xf>
    <xf numFmtId="15" fontId="4" fillId="0" borderId="1" xfId="0" applyNumberFormat="1" applyFont="1" applyFill="1" applyBorder="1" applyAlignment="1">
      <alignment horizontal="left" vertical="center"/>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xf>
    <xf numFmtId="15" fontId="26" fillId="8" borderId="1" xfId="0" applyNumberFormat="1" applyFont="1" applyFill="1" applyBorder="1" applyAlignment="1">
      <alignment horizontal="left" vertical="center"/>
    </xf>
    <xf numFmtId="0" fontId="26" fillId="9" borderId="1" xfId="0" applyFont="1" applyFill="1" applyBorder="1" applyAlignment="1">
      <alignment vertical="center"/>
    </xf>
    <xf numFmtId="0" fontId="26" fillId="8" borderId="1" xfId="0" applyFont="1" applyFill="1" applyBorder="1" applyAlignment="1">
      <alignment vertical="center"/>
    </xf>
    <xf numFmtId="0" fontId="26" fillId="11" borderId="1" xfId="0" applyFont="1" applyFill="1" applyBorder="1" applyAlignment="1">
      <alignment vertical="center"/>
    </xf>
  </cellXfs>
  <cellStyles count="4">
    <cellStyle name="Normal" xfId="0" builtinId="0"/>
    <cellStyle name="Normal_Functional Test Case v1.0" xfId="1" xr:uid="{00000000-0005-0000-0000-000000000000}"/>
    <cellStyle name="Normal_Sheet1_Vanco_CR022a1_TestCase_v0.1" xfId="2" xr:uid="{00000000-0005-0000-0000-000001000000}"/>
    <cellStyle name="標準_結合試験(AllOvertheWorld)"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sdc-nt2/osdc/Documents%20and%20Settings/ThoanCT/My%20Documents/Copy%20of%20DataLoadSheet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
    </sheetNames>
    <sheetDataSet>
      <sheetData sheetId="0" refreshError="1"/>
    </sheetDataSet>
  </externalBook>
</externalLink>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0">
  <rv s="0">
    <v>0</v>
    <v>5</v>
  </rv>
  <rv s="0">
    <v>1</v>
    <v>5</v>
  </rv>
  <rv s="0">
    <v>2</v>
    <v>5</v>
  </rv>
  <rv s="1">
    <v>3</v>
    <v>5</v>
    <v>A screenshot of a computer
AI-generated content may be incorrect.</v>
  </rv>
  <rv s="0">
    <v>4</v>
    <v>5</v>
  </rv>
  <rv s="0">
    <v>5</v>
    <v>5</v>
  </rv>
  <rv s="0">
    <v>6</v>
    <v>5</v>
  </rv>
  <rv s="0">
    <v>7</v>
    <v>5</v>
  </rv>
  <rv s="0">
    <v>8</v>
    <v>5</v>
  </rv>
  <rv s="0">
    <v>9</v>
    <v>5</v>
  </rv>
  <rv s="0">
    <v>10</v>
    <v>5</v>
  </rv>
  <rv s="0">
    <v>11</v>
    <v>5</v>
  </rv>
  <rv s="0">
    <v>12</v>
    <v>5</v>
  </rv>
  <rv s="0">
    <v>13</v>
    <v>5</v>
  </rv>
  <rv s="0">
    <v>14</v>
    <v>5</v>
  </rv>
  <rv s="0">
    <v>15</v>
    <v>5</v>
  </rv>
  <rv s="1">
    <v>16</v>
    <v>5</v>
    <v>A screenshot of a computer
AI-generated content may be incorrect.</v>
  </rv>
  <rv s="0">
    <v>17</v>
    <v>5</v>
  </rv>
  <rv s="0">
    <v>18</v>
    <v>5</v>
  </rv>
  <rv s="0">
    <v>19</v>
    <v>5</v>
  </rv>
  <rv s="0">
    <v>20</v>
    <v>5</v>
  </rv>
  <rv s="0">
    <v>21</v>
    <v>5</v>
  </rv>
  <rv s="0">
    <v>22</v>
    <v>5</v>
  </rv>
  <rv s="0">
    <v>23</v>
    <v>5</v>
  </rv>
  <rv s="1">
    <v>24</v>
    <v>5</v>
    <v>A screenshot of a computer
AI-generated content may be incorrect.</v>
  </rv>
  <rv s="0">
    <v>25</v>
    <v>5</v>
  </rv>
  <rv s="0">
    <v>26</v>
    <v>5</v>
  </rv>
  <rv s="0">
    <v>27</v>
    <v>5</v>
  </rv>
  <rv s="0">
    <v>28</v>
    <v>5</v>
  </rv>
  <rv s="0">
    <v>29</v>
    <v>5</v>
  </rv>
  <rv s="0">
    <v>30</v>
    <v>5</v>
  </rv>
  <rv s="1">
    <v>31</v>
    <v>5</v>
    <v>A screenshot of a computer
AI-generated content may be incorrect.</v>
  </rv>
  <rv s="1">
    <v>32</v>
    <v>5</v>
    <v>A screenshot of a computer
AI-generated content may be incorrect.</v>
  </rv>
  <rv s="1">
    <v>33</v>
    <v>5</v>
    <v>A screenshot of a computer
AI-generated content may be incorrect.</v>
  </rv>
  <rv s="1">
    <v>34</v>
    <v>5</v>
    <v>A screenshot of a computer
AI-generated content may be incorrect.</v>
  </rv>
  <rv s="1">
    <v>35</v>
    <v>5</v>
    <v>A screenshot of a computer
AI-generated content may be incorrect.</v>
  </rv>
  <rv s="1">
    <v>36</v>
    <v>5</v>
    <v>A screenshot of a computer
AI-generated content may be incorrect.</v>
  </rv>
  <rv s="0">
    <v>37</v>
    <v>5</v>
  </rv>
  <rv s="0">
    <v>38</v>
    <v>5</v>
  </rv>
  <rv s="0">
    <v>39</v>
    <v>5</v>
  </rv>
  <rv s="0">
    <v>40</v>
    <v>5</v>
  </rv>
  <rv s="0">
    <v>41</v>
    <v>5</v>
  </rv>
  <rv s="0">
    <v>42</v>
    <v>5</v>
  </rv>
  <rv s="0">
    <v>43</v>
    <v>5</v>
  </rv>
  <rv s="0">
    <v>44</v>
    <v>5</v>
  </rv>
  <rv s="1">
    <v>45</v>
    <v>5</v>
    <v>A screenshot of a computer
AI-generated content may be incorrect.</v>
  </rv>
  <rv s="1">
    <v>46</v>
    <v>5</v>
    <v>A screenshot of a computer
AI-generated content may be incorrect.</v>
  </rv>
  <rv s="1">
    <v>47</v>
    <v>5</v>
    <v>A screenshot of a computer
AI-generated content may be incorrect.</v>
  </rv>
  <rv s="0">
    <v>48</v>
    <v>5</v>
  </rv>
  <rv s="1">
    <v>49</v>
    <v>5</v>
    <v>A screenshot of a computer
AI-generated content may be incorrect.</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29"/>
  <sheetViews>
    <sheetView showGridLines="0" zoomScale="86" zoomScaleNormal="86" workbookViewId="0">
      <selection activeCell="E25" sqref="E25"/>
    </sheetView>
  </sheetViews>
  <sheetFormatPr defaultColWidth="9" defaultRowHeight="13.8"/>
  <cols>
    <col min="1" max="1" width="9" style="1"/>
    <col min="2" max="2" width="14.109375" style="1" customWidth="1"/>
    <col min="3" max="3" width="9" style="1"/>
    <col min="4" max="4" width="25.21875" style="1" customWidth="1"/>
    <col min="5" max="5" width="49.33203125" style="1" customWidth="1"/>
    <col min="6" max="6" width="23.77734375" style="1" customWidth="1"/>
    <col min="7" max="7" width="25" style="1" customWidth="1"/>
    <col min="8" max="8" width="26.6640625" style="1" customWidth="1"/>
    <col min="9" max="16384" width="9" style="1"/>
  </cols>
  <sheetData>
    <row r="2" spans="1:8" ht="22.2">
      <c r="A2" s="25"/>
      <c r="B2" s="26" t="s">
        <v>5</v>
      </c>
      <c r="C2" s="25"/>
      <c r="D2" s="25"/>
      <c r="E2" s="25"/>
      <c r="F2" s="25"/>
      <c r="G2" s="25"/>
    </row>
    <row r="3" spans="1:8">
      <c r="A3" s="25"/>
      <c r="B3" s="27" t="s">
        <v>33</v>
      </c>
      <c r="C3" s="32">
        <v>1</v>
      </c>
      <c r="D3" s="28"/>
      <c r="E3" s="25"/>
      <c r="F3" s="25"/>
      <c r="G3" s="25"/>
    </row>
    <row r="4" spans="1:8">
      <c r="A4" s="25"/>
      <c r="B4" s="27" t="s">
        <v>15</v>
      </c>
      <c r="C4" s="11" t="s">
        <v>40</v>
      </c>
      <c r="D4" s="11"/>
      <c r="E4" s="25"/>
      <c r="F4" s="25"/>
      <c r="G4" s="25"/>
    </row>
    <row r="5" spans="1:8" ht="14.4" thickBot="1">
      <c r="A5" s="25"/>
      <c r="B5" s="27"/>
      <c r="C5" s="28"/>
      <c r="D5" s="28"/>
      <c r="E5" s="25"/>
      <c r="F5" s="25"/>
      <c r="G5" s="25"/>
    </row>
    <row r="6" spans="1:8" ht="14.25" customHeight="1" thickBot="1">
      <c r="A6" s="25"/>
      <c r="B6" s="27" t="s">
        <v>34</v>
      </c>
      <c r="C6" s="90" t="s">
        <v>41</v>
      </c>
      <c r="D6" s="90"/>
      <c r="E6" s="91"/>
      <c r="F6" s="25"/>
      <c r="G6" s="25"/>
    </row>
    <row r="7" spans="1:8">
      <c r="A7" s="25"/>
      <c r="B7" s="27" t="s">
        <v>35</v>
      </c>
      <c r="C7" s="90" t="s">
        <v>60</v>
      </c>
      <c r="D7" s="90"/>
      <c r="E7" s="91"/>
      <c r="F7" s="25"/>
      <c r="G7" s="25"/>
    </row>
    <row r="8" spans="1:8">
      <c r="A8" s="25"/>
      <c r="B8" s="27"/>
      <c r="C8" s="25"/>
      <c r="D8" s="25"/>
      <c r="E8" s="25"/>
      <c r="F8" s="25"/>
      <c r="G8" s="25"/>
    </row>
    <row r="9" spans="1:8">
      <c r="A9" s="25"/>
      <c r="B9" s="19"/>
      <c r="C9" s="19"/>
      <c r="D9" s="19"/>
      <c r="E9" s="19"/>
      <c r="F9" s="25"/>
      <c r="G9" s="25"/>
    </row>
    <row r="10" spans="1:8">
      <c r="B10" s="5" t="s">
        <v>24</v>
      </c>
    </row>
    <row r="11" spans="1:8" s="30" customFormat="1" ht="26.4">
      <c r="B11" s="139" t="s">
        <v>12</v>
      </c>
      <c r="C11" s="140" t="s">
        <v>25</v>
      </c>
      <c r="D11" s="140" t="s">
        <v>8</v>
      </c>
      <c r="E11" s="140" t="s">
        <v>9</v>
      </c>
      <c r="F11" s="140" t="s">
        <v>14</v>
      </c>
      <c r="G11" s="141" t="s">
        <v>13</v>
      </c>
      <c r="H11" s="50" t="s">
        <v>26</v>
      </c>
    </row>
    <row r="12" spans="1:8" s="30" customFormat="1" ht="24.6" customHeight="1">
      <c r="B12" s="142" t="s">
        <v>43</v>
      </c>
      <c r="C12" s="143" t="s">
        <v>286</v>
      </c>
      <c r="D12" s="144" t="s">
        <v>285</v>
      </c>
      <c r="E12" s="145" t="s">
        <v>289</v>
      </c>
      <c r="F12" s="146" t="s">
        <v>42</v>
      </c>
      <c r="G12" s="147" t="s">
        <v>61</v>
      </c>
      <c r="H12" s="148" t="s">
        <v>83</v>
      </c>
    </row>
    <row r="13" spans="1:8" s="30" customFormat="1" ht="24.6" customHeight="1">
      <c r="B13" s="151" t="s">
        <v>43</v>
      </c>
      <c r="C13" s="152" t="s">
        <v>286</v>
      </c>
      <c r="D13" s="153" t="s">
        <v>287</v>
      </c>
      <c r="E13" s="154" t="s">
        <v>288</v>
      </c>
      <c r="F13" s="155" t="s">
        <v>42</v>
      </c>
      <c r="G13" s="156" t="s">
        <v>61</v>
      </c>
      <c r="H13" s="157" t="s">
        <v>55</v>
      </c>
    </row>
    <row r="14" spans="1:8" s="31" customFormat="1" ht="24.6" customHeight="1">
      <c r="B14" s="142" t="s">
        <v>62</v>
      </c>
      <c r="C14" s="143" t="s">
        <v>290</v>
      </c>
      <c r="D14" s="149" t="s">
        <v>285</v>
      </c>
      <c r="E14" s="180" t="s">
        <v>291</v>
      </c>
      <c r="F14" s="146" t="s">
        <v>42</v>
      </c>
      <c r="G14" s="147" t="s">
        <v>61</v>
      </c>
      <c r="H14" s="148" t="s">
        <v>83</v>
      </c>
    </row>
    <row r="15" spans="1:8" s="31" customFormat="1" ht="24.6" customHeight="1">
      <c r="B15" s="151" t="s">
        <v>62</v>
      </c>
      <c r="C15" s="152" t="s">
        <v>290</v>
      </c>
      <c r="D15" s="158" t="s">
        <v>287</v>
      </c>
      <c r="E15" s="181" t="s">
        <v>293</v>
      </c>
      <c r="F15" s="155" t="s">
        <v>42</v>
      </c>
      <c r="G15" s="156" t="s">
        <v>61</v>
      </c>
      <c r="H15" s="159" t="s">
        <v>55</v>
      </c>
    </row>
    <row r="16" spans="1:8" s="30" customFormat="1" ht="24.6" customHeight="1">
      <c r="B16" s="151" t="s">
        <v>62</v>
      </c>
      <c r="C16" s="160" t="s">
        <v>295</v>
      </c>
      <c r="D16" s="161" t="s">
        <v>287</v>
      </c>
      <c r="E16" s="159" t="s">
        <v>294</v>
      </c>
      <c r="F16" s="155" t="s">
        <v>42</v>
      </c>
      <c r="G16" s="156" t="s">
        <v>61</v>
      </c>
      <c r="H16" s="159" t="s">
        <v>55</v>
      </c>
    </row>
    <row r="17" spans="2:8" s="30" customFormat="1" ht="24.6" customHeight="1">
      <c r="B17" s="151">
        <v>45661</v>
      </c>
      <c r="C17" s="152" t="s">
        <v>295</v>
      </c>
      <c r="D17" s="159" t="s">
        <v>287</v>
      </c>
      <c r="E17" s="159" t="s">
        <v>296</v>
      </c>
      <c r="F17" s="155" t="s">
        <v>42</v>
      </c>
      <c r="G17" s="156" t="s">
        <v>61</v>
      </c>
      <c r="H17" s="159" t="s">
        <v>55</v>
      </c>
    </row>
    <row r="18" spans="2:8" s="30" customFormat="1" ht="24.6" customHeight="1">
      <c r="B18" s="142">
        <v>45720</v>
      </c>
      <c r="C18" s="143" t="s">
        <v>297</v>
      </c>
      <c r="D18" s="150" t="s">
        <v>285</v>
      </c>
      <c r="E18" s="182" t="s">
        <v>293</v>
      </c>
      <c r="F18" s="146" t="s">
        <v>42</v>
      </c>
      <c r="G18" s="147" t="s">
        <v>61</v>
      </c>
      <c r="H18" s="150" t="s">
        <v>83</v>
      </c>
    </row>
    <row r="19" spans="2:8" s="30" customFormat="1" ht="24.6" customHeight="1">
      <c r="B19" s="151">
        <v>45720</v>
      </c>
      <c r="C19" s="152" t="s">
        <v>297</v>
      </c>
      <c r="D19" s="159" t="s">
        <v>287</v>
      </c>
      <c r="E19" s="181" t="s">
        <v>291</v>
      </c>
      <c r="F19" s="155" t="s">
        <v>42</v>
      </c>
      <c r="G19" s="156" t="s">
        <v>61</v>
      </c>
      <c r="H19" s="159" t="s">
        <v>55</v>
      </c>
    </row>
    <row r="20" spans="2:8" s="30" customFormat="1" ht="24.6" customHeight="1">
      <c r="B20" s="168">
        <v>45995</v>
      </c>
      <c r="C20" s="169" t="s">
        <v>298</v>
      </c>
      <c r="D20" s="170" t="s">
        <v>299</v>
      </c>
      <c r="E20" s="170" t="s">
        <v>300</v>
      </c>
      <c r="F20" s="171" t="s">
        <v>42</v>
      </c>
      <c r="G20" s="172" t="s">
        <v>61</v>
      </c>
      <c r="H20" s="170" t="s">
        <v>84</v>
      </c>
    </row>
    <row r="21" spans="2:8" s="30" customFormat="1" ht="24.6" customHeight="1">
      <c r="B21" s="168" t="s">
        <v>150</v>
      </c>
      <c r="C21" s="169" t="s">
        <v>301</v>
      </c>
      <c r="D21" s="170" t="s">
        <v>299</v>
      </c>
      <c r="E21" s="183" t="s">
        <v>292</v>
      </c>
      <c r="F21" s="171" t="s">
        <v>42</v>
      </c>
      <c r="G21" s="172" t="s">
        <v>61</v>
      </c>
      <c r="H21" s="170" t="s">
        <v>84</v>
      </c>
    </row>
    <row r="22" spans="2:8" s="30" customFormat="1" ht="24.6" customHeight="1">
      <c r="B22" s="168" t="s">
        <v>150</v>
      </c>
      <c r="C22" s="169" t="s">
        <v>301</v>
      </c>
      <c r="D22" s="170" t="s">
        <v>299</v>
      </c>
      <c r="E22" s="170" t="s">
        <v>302</v>
      </c>
      <c r="F22" s="171" t="s">
        <v>42</v>
      </c>
      <c r="G22" s="172" t="s">
        <v>61</v>
      </c>
      <c r="H22" s="170" t="s">
        <v>84</v>
      </c>
    </row>
    <row r="23" spans="2:8" s="30" customFormat="1" ht="26.4">
      <c r="B23" s="174" t="s">
        <v>150</v>
      </c>
      <c r="C23" s="175" t="s">
        <v>301</v>
      </c>
      <c r="D23" s="176" t="s">
        <v>303</v>
      </c>
      <c r="E23" s="176" t="s">
        <v>304</v>
      </c>
      <c r="F23" s="177" t="s">
        <v>42</v>
      </c>
      <c r="G23" s="178" t="s">
        <v>312</v>
      </c>
      <c r="H23" s="176" t="s">
        <v>153</v>
      </c>
    </row>
    <row r="24" spans="2:8" s="30" customFormat="1" ht="24.6" customHeight="1">
      <c r="B24" s="163" t="s">
        <v>150</v>
      </c>
      <c r="C24" s="164" t="s">
        <v>301</v>
      </c>
      <c r="D24" s="165" t="s">
        <v>305</v>
      </c>
      <c r="E24" s="165" t="s">
        <v>306</v>
      </c>
      <c r="F24" s="166" t="s">
        <v>42</v>
      </c>
      <c r="G24" s="167" t="s">
        <v>61</v>
      </c>
      <c r="H24" s="165" t="s">
        <v>112</v>
      </c>
    </row>
    <row r="25" spans="2:8" ht="24.6" customHeight="1">
      <c r="B25" s="162" t="s">
        <v>97</v>
      </c>
      <c r="C25" s="159" t="s">
        <v>301</v>
      </c>
      <c r="D25" s="159" t="s">
        <v>287</v>
      </c>
      <c r="E25" s="181" t="s">
        <v>293</v>
      </c>
      <c r="F25" s="155" t="s">
        <v>42</v>
      </c>
      <c r="G25" s="156" t="s">
        <v>61</v>
      </c>
      <c r="H25" s="159" t="s">
        <v>55</v>
      </c>
    </row>
    <row r="26" spans="2:8" ht="24.6" customHeight="1">
      <c r="B26" s="173" t="s">
        <v>170</v>
      </c>
      <c r="C26" s="170" t="s">
        <v>307</v>
      </c>
      <c r="D26" s="170" t="s">
        <v>299</v>
      </c>
      <c r="E26" s="170" t="s">
        <v>308</v>
      </c>
      <c r="F26" s="171" t="s">
        <v>42</v>
      </c>
      <c r="G26" s="172" t="s">
        <v>61</v>
      </c>
      <c r="H26" s="170" t="s">
        <v>84</v>
      </c>
    </row>
    <row r="27" spans="2:8" ht="24.6" customHeight="1">
      <c r="B27" s="179" t="s">
        <v>170</v>
      </c>
      <c r="C27" s="176" t="s">
        <v>307</v>
      </c>
      <c r="D27" s="176" t="s">
        <v>303</v>
      </c>
      <c r="E27" s="176" t="s">
        <v>304</v>
      </c>
      <c r="F27" s="177" t="s">
        <v>42</v>
      </c>
      <c r="G27" s="178" t="s">
        <v>312</v>
      </c>
      <c r="H27" s="176" t="s">
        <v>153</v>
      </c>
    </row>
    <row r="28" spans="2:8" ht="24.6" customHeight="1">
      <c r="B28" s="173" t="s">
        <v>148</v>
      </c>
      <c r="C28" s="170" t="s">
        <v>309</v>
      </c>
      <c r="D28" s="170" t="s">
        <v>299</v>
      </c>
      <c r="E28" s="170" t="s">
        <v>310</v>
      </c>
      <c r="F28" s="171" t="s">
        <v>42</v>
      </c>
      <c r="G28" s="172" t="s">
        <v>312</v>
      </c>
      <c r="H28" s="170" t="s">
        <v>84</v>
      </c>
    </row>
    <row r="29" spans="2:8" ht="24.6" customHeight="1">
      <c r="B29" s="179" t="s">
        <v>148</v>
      </c>
      <c r="C29" s="176" t="s">
        <v>309</v>
      </c>
      <c r="D29" s="176" t="s">
        <v>303</v>
      </c>
      <c r="E29" s="176" t="s">
        <v>311</v>
      </c>
      <c r="F29" s="177" t="s">
        <v>42</v>
      </c>
      <c r="G29" s="178" t="s">
        <v>312</v>
      </c>
      <c r="H29" s="176" t="s">
        <v>153</v>
      </c>
    </row>
  </sheetData>
  <mergeCells count="2">
    <mergeCell ref="C6:E6"/>
    <mergeCell ref="C7:E7"/>
  </mergeCells>
  <phoneticPr fontId="0"/>
  <pageMargins left="0.37" right="0.47" top="0.5" bottom="0.38" header="0.5" footer="0.17"/>
  <pageSetup paperSize="9" orientation="landscape" horizontalDpi="96" verticalDpi="96" r:id="rId1"/>
  <headerFooter alignWithMargins="0">
    <oddFooter>&amp;L&amp;"Tahoma,Regular"&amp;8 02ae-BM/PM/HDCV/FSOFT v1/0&amp;R&amp;"Tahoma,Regular"&amp;10&amp;P/&amp;N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56"/>
  <sheetViews>
    <sheetView topLeftCell="A12" workbookViewId="0">
      <selection activeCell="H15" sqref="H15"/>
    </sheetView>
  </sheetViews>
  <sheetFormatPr defaultColWidth="8.77734375" defaultRowHeight="13.8" outlineLevelRow="1"/>
  <cols>
    <col min="1" max="1" width="15.6640625" customWidth="1"/>
    <col min="2" max="2" width="18.109375" customWidth="1"/>
    <col min="3" max="3" width="42.109375" customWidth="1"/>
    <col min="6" max="6" width="23.6640625" customWidth="1"/>
    <col min="7" max="7" width="18.44140625" hidden="1" customWidth="1"/>
    <col min="8" max="8" width="17.109375" customWidth="1"/>
    <col min="9" max="9" width="9" style="56"/>
    <col min="10" max="10" width="18" style="55" customWidth="1"/>
    <col min="11" max="11" width="13.77734375" customWidth="1"/>
  </cols>
  <sheetData>
    <row r="1" spans="1:11" s="2" customFormat="1" ht="12.75" customHeight="1">
      <c r="A1" s="33" t="s">
        <v>5</v>
      </c>
      <c r="B1" s="92"/>
      <c r="C1" s="92"/>
      <c r="D1" s="92"/>
      <c r="E1" s="6"/>
      <c r="F1" s="6"/>
      <c r="G1" s="6"/>
      <c r="H1" s="6"/>
      <c r="I1" s="58"/>
      <c r="J1" s="6"/>
      <c r="K1" s="7"/>
    </row>
    <row r="2" spans="1:11" s="2" customFormat="1" ht="11.25" customHeight="1" thickBot="1">
      <c r="A2" s="7"/>
      <c r="B2" s="93"/>
      <c r="C2" s="93"/>
      <c r="D2" s="93"/>
      <c r="E2" s="6"/>
      <c r="F2" s="6"/>
      <c r="G2" s="6"/>
      <c r="H2" s="6"/>
      <c r="I2" s="58"/>
      <c r="J2" s="6"/>
      <c r="K2" s="7"/>
    </row>
    <row r="3" spans="1:11" s="3" customFormat="1" ht="15" customHeight="1">
      <c r="A3" s="34" t="s">
        <v>36</v>
      </c>
      <c r="B3" s="90" t="s">
        <v>44</v>
      </c>
      <c r="C3" s="90"/>
      <c r="D3" s="91"/>
      <c r="E3" s="36"/>
      <c r="F3" s="36"/>
      <c r="G3" s="36"/>
      <c r="H3" s="99"/>
      <c r="I3" s="99"/>
      <c r="J3" s="99"/>
      <c r="K3" s="9"/>
    </row>
    <row r="4" spans="1:11" s="3" customFormat="1" ht="13.2">
      <c r="A4" s="38" t="s">
        <v>37</v>
      </c>
      <c r="B4" s="100" t="s">
        <v>83</v>
      </c>
      <c r="C4" s="101"/>
      <c r="D4" s="102"/>
      <c r="E4" s="36"/>
      <c r="F4" s="36"/>
      <c r="G4" s="36"/>
      <c r="H4" s="99"/>
      <c r="I4" s="99"/>
      <c r="J4" s="99"/>
      <c r="K4" s="9"/>
    </row>
    <row r="5" spans="1:11" s="42" customFormat="1" ht="26.4">
      <c r="A5" s="38" t="s">
        <v>30</v>
      </c>
      <c r="B5" s="95" t="s">
        <v>116</v>
      </c>
      <c r="C5" s="96"/>
      <c r="D5" s="97"/>
      <c r="E5" s="36"/>
      <c r="F5" s="40"/>
      <c r="G5" s="40"/>
      <c r="H5" s="98"/>
      <c r="I5" s="98"/>
      <c r="J5" s="98"/>
      <c r="K5" s="41"/>
    </row>
    <row r="6" spans="1:11" s="3" customFormat="1" ht="15" customHeight="1">
      <c r="A6" s="12" t="s">
        <v>38</v>
      </c>
      <c r="B6" s="51">
        <f>COUNTIF(I:I,"Pass")</f>
        <v>4</v>
      </c>
      <c r="C6" s="10" t="s">
        <v>39</v>
      </c>
      <c r="D6" s="13">
        <f>COUNTIF(I:I,"Pending")</f>
        <v>0</v>
      </c>
      <c r="E6" s="8"/>
      <c r="F6" s="8"/>
      <c r="G6" s="8"/>
      <c r="H6" s="99"/>
      <c r="I6" s="99"/>
      <c r="J6" s="99"/>
      <c r="K6" s="9"/>
    </row>
    <row r="7" spans="1:11" s="3" customFormat="1" ht="15" customHeight="1" thickBot="1">
      <c r="A7" s="14" t="s">
        <v>3</v>
      </c>
      <c r="B7" s="52">
        <f>COUNTIF(I:I,"Fail")</f>
        <v>0</v>
      </c>
      <c r="C7" s="29" t="s">
        <v>28</v>
      </c>
      <c r="D7" s="35">
        <f>COUNTIF(A:A, "TC*")</f>
        <v>4</v>
      </c>
      <c r="E7" s="37"/>
      <c r="F7" s="37"/>
      <c r="G7" s="37"/>
      <c r="H7" s="99"/>
      <c r="I7" s="99"/>
      <c r="J7" s="99"/>
      <c r="K7" s="9"/>
    </row>
    <row r="8" spans="1:11" s="3" customFormat="1" ht="15" customHeight="1">
      <c r="A8" s="94"/>
      <c r="B8" s="94"/>
      <c r="C8" s="94"/>
      <c r="D8" s="94"/>
      <c r="E8" s="8"/>
      <c r="F8" s="8"/>
      <c r="G8" s="8"/>
      <c r="H8" s="8"/>
      <c r="I8" s="59"/>
      <c r="J8" s="59"/>
      <c r="K8" s="9"/>
    </row>
    <row r="9" spans="1:11" s="44" customFormat="1" ht="12" customHeight="1">
      <c r="A9" s="113" t="s">
        <v>31</v>
      </c>
      <c r="B9" s="114" t="s">
        <v>6</v>
      </c>
      <c r="C9" s="113" t="s">
        <v>16</v>
      </c>
      <c r="D9" s="119" t="s">
        <v>29</v>
      </c>
      <c r="E9" s="120"/>
      <c r="F9" s="120"/>
      <c r="G9" s="121"/>
      <c r="H9" s="109" t="s">
        <v>27</v>
      </c>
      <c r="I9" s="108" t="s">
        <v>7</v>
      </c>
      <c r="J9" s="108" t="s">
        <v>32</v>
      </c>
      <c r="K9" s="43"/>
    </row>
    <row r="10" spans="1:11" s="3" customFormat="1" ht="12" customHeight="1">
      <c r="A10" s="108"/>
      <c r="B10" s="115"/>
      <c r="C10" s="108"/>
      <c r="D10" s="110"/>
      <c r="E10" s="122"/>
      <c r="F10" s="122"/>
      <c r="G10" s="123"/>
      <c r="H10" s="110"/>
      <c r="I10" s="108"/>
      <c r="J10" s="108"/>
      <c r="K10" s="9"/>
    </row>
    <row r="11" spans="1:11" s="45" customFormat="1" ht="15">
      <c r="A11" s="111"/>
      <c r="B11" s="111"/>
      <c r="C11" s="111"/>
      <c r="D11" s="111"/>
      <c r="E11" s="111"/>
      <c r="F11" s="111"/>
      <c r="G11" s="111"/>
      <c r="H11" s="111"/>
      <c r="I11" s="111"/>
      <c r="J11" s="112"/>
    </row>
    <row r="12" spans="1:11" s="4" customFormat="1" ht="13.2" customHeight="1">
      <c r="A12" s="103" t="s">
        <v>52</v>
      </c>
      <c r="B12" s="104"/>
      <c r="C12" s="104"/>
      <c r="D12" s="104"/>
      <c r="E12" s="104"/>
      <c r="F12" s="104"/>
      <c r="G12" s="104"/>
      <c r="H12" s="104"/>
      <c r="I12" s="104"/>
      <c r="J12" s="105"/>
    </row>
    <row r="13" spans="1:11" s="4" customFormat="1" ht="96" customHeight="1" outlineLevel="1">
      <c r="A13" s="49" t="s">
        <v>0</v>
      </c>
      <c r="B13" s="53" t="s">
        <v>47</v>
      </c>
      <c r="C13" s="48" t="s">
        <v>45</v>
      </c>
      <c r="D13" s="124" t="s">
        <v>75</v>
      </c>
      <c r="E13" s="107"/>
      <c r="F13" s="107"/>
      <c r="G13" s="47"/>
      <c r="H13" s="60" t="s">
        <v>43</v>
      </c>
      <c r="I13" s="48" t="s">
        <v>67</v>
      </c>
      <c r="J13" s="46"/>
    </row>
    <row r="14" spans="1:11" s="4" customFormat="1" ht="96" customHeight="1" outlineLevel="1">
      <c r="A14" s="49"/>
      <c r="B14" s="53"/>
      <c r="C14" s="48"/>
      <c r="D14" s="116"/>
      <c r="E14" s="117"/>
      <c r="F14" s="117"/>
      <c r="G14" s="47"/>
      <c r="H14" s="60" t="s">
        <v>62</v>
      </c>
      <c r="I14" s="48" t="s">
        <v>95</v>
      </c>
      <c r="J14" s="46"/>
    </row>
    <row r="15" spans="1:11" s="4" customFormat="1" ht="94.8" customHeight="1" outlineLevel="1">
      <c r="A15" s="49"/>
      <c r="B15" s="53"/>
      <c r="C15" s="48"/>
      <c r="D15" s="118"/>
      <c r="E15" s="118"/>
      <c r="F15" s="118"/>
      <c r="G15" s="48"/>
      <c r="H15" s="70">
        <v>45720</v>
      </c>
      <c r="I15" s="69" t="s">
        <v>38</v>
      </c>
      <c r="J15" s="46"/>
    </row>
    <row r="16" spans="1:11" s="4" customFormat="1" ht="15" customHeight="1" outlineLevel="1">
      <c r="A16" s="103" t="s">
        <v>54</v>
      </c>
      <c r="B16" s="104"/>
      <c r="C16" s="104"/>
      <c r="D16" s="104"/>
      <c r="E16" s="104"/>
      <c r="F16" s="104"/>
      <c r="G16" s="104"/>
      <c r="H16" s="104"/>
      <c r="I16" s="104"/>
      <c r="J16" s="105"/>
    </row>
    <row r="17" spans="1:11" s="4" customFormat="1" ht="96.6" customHeight="1" outlineLevel="1">
      <c r="A17" s="49" t="s">
        <v>1</v>
      </c>
      <c r="B17" s="53" t="s">
        <v>48</v>
      </c>
      <c r="C17" s="57" t="s">
        <v>46</v>
      </c>
      <c r="D17" s="106" t="s">
        <v>74</v>
      </c>
      <c r="E17" s="107"/>
      <c r="F17" s="107"/>
      <c r="G17" s="47"/>
      <c r="H17" s="54" t="s">
        <v>43</v>
      </c>
      <c r="I17" s="48" t="s">
        <v>67</v>
      </c>
      <c r="J17" s="46" t="e" vm="1">
        <v>#VALUE!</v>
      </c>
    </row>
    <row r="18" spans="1:11" s="4" customFormat="1" ht="108" customHeight="1" outlineLevel="1">
      <c r="A18" s="49"/>
      <c r="B18" s="53"/>
      <c r="C18" s="57"/>
      <c r="D18" s="106"/>
      <c r="E18" s="107"/>
      <c r="F18" s="107"/>
      <c r="G18" s="47"/>
      <c r="H18" s="54" t="s">
        <v>62</v>
      </c>
      <c r="I18" s="48" t="s">
        <v>38</v>
      </c>
      <c r="J18" s="46" t="e" vm="2">
        <v>#VALUE!</v>
      </c>
    </row>
    <row r="19" spans="1:11" ht="16.2" customHeight="1">
      <c r="A19" s="103" t="s">
        <v>53</v>
      </c>
      <c r="B19" s="104"/>
      <c r="C19" s="104"/>
      <c r="D19" s="104"/>
      <c r="E19" s="104"/>
      <c r="F19" s="104"/>
      <c r="G19" s="104"/>
      <c r="H19" s="104"/>
      <c r="I19" s="104"/>
      <c r="J19" s="105"/>
    </row>
    <row r="20" spans="1:11" ht="94.8" customHeight="1">
      <c r="A20" s="49" t="s">
        <v>2</v>
      </c>
      <c r="B20" s="53" t="s">
        <v>49</v>
      </c>
      <c r="C20" s="48" t="s">
        <v>50</v>
      </c>
      <c r="D20" s="106" t="s">
        <v>51</v>
      </c>
      <c r="E20" s="125"/>
      <c r="F20" s="125"/>
      <c r="G20" s="47"/>
      <c r="H20" s="54" t="s">
        <v>43</v>
      </c>
      <c r="I20" s="48" t="s">
        <v>38</v>
      </c>
      <c r="J20" s="46" t="e" vm="3">
        <v>#VALUE!</v>
      </c>
    </row>
    <row r="21" spans="1:11" ht="14.4" customHeight="1">
      <c r="A21" s="103" t="s">
        <v>109</v>
      </c>
      <c r="B21" s="104"/>
      <c r="C21" s="104"/>
      <c r="D21" s="104"/>
      <c r="E21" s="104"/>
      <c r="F21" s="104"/>
      <c r="G21" s="104"/>
      <c r="H21" s="104"/>
      <c r="I21" s="104"/>
      <c r="J21" s="105"/>
    </row>
    <row r="22" spans="1:11" ht="94.8" customHeight="1">
      <c r="A22" s="49" t="s">
        <v>68</v>
      </c>
      <c r="B22" s="53" t="s">
        <v>49</v>
      </c>
      <c r="C22" s="48" t="s">
        <v>50</v>
      </c>
      <c r="D22" s="106" t="s">
        <v>107</v>
      </c>
      <c r="E22" s="125"/>
      <c r="F22" s="125"/>
      <c r="G22" s="47"/>
      <c r="H22" s="54" t="s">
        <v>43</v>
      </c>
      <c r="I22" s="48" t="s">
        <v>38</v>
      </c>
      <c r="J22" s="46" t="e" vm="4">
        <v>#VALUE!</v>
      </c>
      <c r="K22" s="71" t="s">
        <v>108</v>
      </c>
    </row>
    <row r="23" spans="1:11" ht="12" customHeight="1"/>
    <row r="24" spans="1:11" ht="12" customHeight="1"/>
    <row r="25" spans="1:11" ht="12" customHeight="1"/>
    <row r="26" spans="1:11" ht="12" customHeight="1"/>
    <row r="27" spans="1:11" ht="12" customHeight="1"/>
    <row r="28" spans="1:11" ht="12" customHeight="1"/>
    <row r="29" spans="1:11" ht="12" customHeight="1"/>
    <row r="30" spans="1:11" ht="12" customHeight="1"/>
    <row r="31" spans="1:11" ht="12" customHeight="1"/>
    <row r="32" spans="1:11"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sheetData>
  <mergeCells count="29">
    <mergeCell ref="A21:J21"/>
    <mergeCell ref="D22:F22"/>
    <mergeCell ref="D20:F20"/>
    <mergeCell ref="A19:J19"/>
    <mergeCell ref="D18:F18"/>
    <mergeCell ref="A16:J16"/>
    <mergeCell ref="D17:F17"/>
    <mergeCell ref="J9:J10"/>
    <mergeCell ref="H9:H10"/>
    <mergeCell ref="A11:J11"/>
    <mergeCell ref="A9:A10"/>
    <mergeCell ref="B9:B10"/>
    <mergeCell ref="D14:F14"/>
    <mergeCell ref="I9:I10"/>
    <mergeCell ref="D15:F15"/>
    <mergeCell ref="C9:C10"/>
    <mergeCell ref="D9:G10"/>
    <mergeCell ref="A12:J12"/>
    <mergeCell ref="D13:F13"/>
    <mergeCell ref="B1:D2"/>
    <mergeCell ref="A8:D8"/>
    <mergeCell ref="B5:D5"/>
    <mergeCell ref="H5:J5"/>
    <mergeCell ref="H6:J6"/>
    <mergeCell ref="H7:J7"/>
    <mergeCell ref="B3:D3"/>
    <mergeCell ref="H4:J4"/>
    <mergeCell ref="H3:J3"/>
    <mergeCell ref="B4:D4"/>
  </mergeCells>
  <phoneticPr fontId="17" type="noConversion"/>
  <pageMargins left="0.75" right="0.75" top="1" bottom="1" header="0.5" footer="0.5"/>
  <pageSetup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884C4-AFEC-4BBC-9DC8-80B5528C1C8F}">
  <sheetPr>
    <outlinePr summaryBelow="0" summaryRight="0"/>
  </sheetPr>
  <dimension ref="A1:K56"/>
  <sheetViews>
    <sheetView topLeftCell="A15" workbookViewId="0">
      <selection activeCell="H17" sqref="H17"/>
    </sheetView>
  </sheetViews>
  <sheetFormatPr defaultColWidth="8.77734375" defaultRowHeight="13.8" outlineLevelRow="1"/>
  <cols>
    <col min="1" max="1" width="15.6640625" style="1" customWidth="1"/>
    <col min="2" max="2" width="18.109375" style="1" customWidth="1"/>
    <col min="3" max="3" width="42.109375" style="1" customWidth="1"/>
    <col min="4" max="5" width="8.77734375" style="1"/>
    <col min="6" max="6" width="23.6640625" style="1" customWidth="1"/>
    <col min="7" max="7" width="18.44140625" style="1" hidden="1" customWidth="1"/>
    <col min="8" max="8" width="17.109375" style="1" customWidth="1"/>
    <col min="9" max="9" width="8.77734375" style="56"/>
    <col min="10" max="10" width="18" style="65" customWidth="1"/>
    <col min="11" max="11" width="14.109375" style="1" customWidth="1"/>
    <col min="12" max="16384" width="8.77734375" style="1"/>
  </cols>
  <sheetData>
    <row r="1" spans="1:11" s="2" customFormat="1" ht="12.75" customHeight="1">
      <c r="A1" s="33" t="s">
        <v>5</v>
      </c>
      <c r="B1" s="92"/>
      <c r="C1" s="92"/>
      <c r="D1" s="92"/>
      <c r="E1" s="6"/>
      <c r="F1" s="6"/>
      <c r="G1" s="6"/>
      <c r="H1" s="6"/>
      <c r="I1" s="58"/>
      <c r="J1" s="6"/>
      <c r="K1" s="7"/>
    </row>
    <row r="2" spans="1:11" s="2" customFormat="1" ht="11.25" customHeight="1" thickBot="1">
      <c r="A2" s="7"/>
      <c r="B2" s="93"/>
      <c r="C2" s="93"/>
      <c r="D2" s="93"/>
      <c r="E2" s="6"/>
      <c r="F2" s="6"/>
      <c r="G2" s="6"/>
      <c r="H2" s="6"/>
      <c r="I2" s="58"/>
      <c r="J2" s="6"/>
      <c r="K2" s="7"/>
    </row>
    <row r="3" spans="1:11" s="3" customFormat="1" ht="15" customHeight="1">
      <c r="A3" s="34" t="s">
        <v>79</v>
      </c>
      <c r="B3" s="90" t="s">
        <v>44</v>
      </c>
      <c r="C3" s="90"/>
      <c r="D3" s="91"/>
      <c r="E3" s="36"/>
      <c r="F3" s="36"/>
      <c r="G3" s="36"/>
      <c r="H3" s="99"/>
      <c r="I3" s="99"/>
      <c r="J3" s="99"/>
      <c r="K3" s="9"/>
    </row>
    <row r="4" spans="1:11" s="3" customFormat="1" ht="13.2">
      <c r="A4" s="38" t="s">
        <v>80</v>
      </c>
      <c r="B4" s="100" t="s">
        <v>55</v>
      </c>
      <c r="C4" s="101"/>
      <c r="D4" s="102"/>
      <c r="E4" s="36"/>
      <c r="F4" s="36"/>
      <c r="G4" s="36"/>
      <c r="H4" s="99"/>
      <c r="I4" s="99"/>
      <c r="J4" s="99"/>
      <c r="K4" s="9"/>
    </row>
    <row r="5" spans="1:11" s="42" customFormat="1" ht="26.4">
      <c r="A5" s="38" t="s">
        <v>30</v>
      </c>
      <c r="B5" s="95" t="s">
        <v>115</v>
      </c>
      <c r="C5" s="96"/>
      <c r="D5" s="97"/>
      <c r="E5" s="40"/>
      <c r="F5" s="40"/>
      <c r="G5" s="40"/>
      <c r="H5" s="98"/>
      <c r="I5" s="98"/>
      <c r="J5" s="98"/>
      <c r="K5" s="41"/>
    </row>
    <row r="6" spans="1:11" s="3" customFormat="1" ht="15" customHeight="1">
      <c r="A6" s="12" t="s">
        <v>38</v>
      </c>
      <c r="B6" s="51">
        <f>COUNTIF(I:I,"Pass")</f>
        <v>5</v>
      </c>
      <c r="C6" s="10" t="s">
        <v>39</v>
      </c>
      <c r="D6" s="13">
        <f>COUNTIF(I:I,"Pending")</f>
        <v>0</v>
      </c>
      <c r="E6" s="8"/>
      <c r="F6" s="8"/>
      <c r="G6" s="8"/>
      <c r="H6" s="99"/>
      <c r="I6" s="99"/>
      <c r="J6" s="99"/>
      <c r="K6" s="9"/>
    </row>
    <row r="7" spans="1:11" s="3" customFormat="1" ht="15" customHeight="1" thickBot="1">
      <c r="A7" s="14" t="s">
        <v>3</v>
      </c>
      <c r="B7" s="52">
        <f>COUNTIF(I:I,"Fail")</f>
        <v>0</v>
      </c>
      <c r="C7" s="29" t="s">
        <v>28</v>
      </c>
      <c r="D7" s="35">
        <f>COUNTIF(A:A, "TC*")</f>
        <v>5</v>
      </c>
      <c r="E7" s="37"/>
      <c r="F7" s="37"/>
      <c r="G7" s="37"/>
      <c r="H7" s="99"/>
      <c r="I7" s="99"/>
      <c r="J7" s="99"/>
      <c r="K7" s="9"/>
    </row>
    <row r="8" spans="1:11" s="3" customFormat="1" ht="15" customHeight="1">
      <c r="A8" s="94"/>
      <c r="B8" s="94"/>
      <c r="C8" s="94"/>
      <c r="D8" s="94"/>
      <c r="E8" s="8"/>
      <c r="F8" s="8"/>
      <c r="G8" s="8"/>
      <c r="H8" s="8"/>
      <c r="I8" s="59"/>
      <c r="J8" s="59"/>
      <c r="K8" s="9"/>
    </row>
    <row r="9" spans="1:11" s="44" customFormat="1" ht="12" customHeight="1">
      <c r="A9" s="113" t="s">
        <v>31</v>
      </c>
      <c r="B9" s="114" t="s">
        <v>6</v>
      </c>
      <c r="C9" s="113" t="s">
        <v>16</v>
      </c>
      <c r="D9" s="119" t="s">
        <v>29</v>
      </c>
      <c r="E9" s="120"/>
      <c r="F9" s="120"/>
      <c r="G9" s="121"/>
      <c r="H9" s="109" t="s">
        <v>27</v>
      </c>
      <c r="I9" s="108" t="s">
        <v>7</v>
      </c>
      <c r="J9" s="108" t="s">
        <v>32</v>
      </c>
      <c r="K9" s="43"/>
    </row>
    <row r="10" spans="1:11" s="3" customFormat="1" ht="12" customHeight="1">
      <c r="A10" s="108"/>
      <c r="B10" s="115"/>
      <c r="C10" s="108"/>
      <c r="D10" s="110"/>
      <c r="E10" s="122"/>
      <c r="F10" s="122"/>
      <c r="G10" s="123"/>
      <c r="H10" s="110"/>
      <c r="I10" s="108"/>
      <c r="J10" s="108"/>
      <c r="K10" s="9"/>
    </row>
    <row r="11" spans="1:11" s="64" customFormat="1" ht="15">
      <c r="A11" s="111"/>
      <c r="B11" s="111"/>
      <c r="C11" s="111"/>
      <c r="D11" s="111"/>
      <c r="E11" s="111"/>
      <c r="F11" s="111"/>
      <c r="G11" s="111"/>
      <c r="H11" s="111"/>
      <c r="I11" s="111"/>
      <c r="J11" s="112"/>
    </row>
    <row r="12" spans="1:11" s="4" customFormat="1" ht="13.2">
      <c r="A12" s="103" t="s">
        <v>59</v>
      </c>
      <c r="B12" s="104"/>
      <c r="C12" s="104"/>
      <c r="D12" s="104"/>
      <c r="E12" s="104"/>
      <c r="F12" s="104"/>
      <c r="G12" s="104"/>
      <c r="H12" s="104"/>
      <c r="I12" s="104"/>
      <c r="J12" s="105"/>
    </row>
    <row r="13" spans="1:11" s="4" customFormat="1" ht="83.4" customHeight="1" outlineLevel="1">
      <c r="A13" s="49" t="s">
        <v>0</v>
      </c>
      <c r="B13" s="53" t="s">
        <v>56</v>
      </c>
      <c r="C13" s="48" t="s">
        <v>57</v>
      </c>
      <c r="D13" s="124" t="s">
        <v>73</v>
      </c>
      <c r="E13" s="107"/>
      <c r="F13" s="107"/>
      <c r="G13" s="47"/>
      <c r="H13" s="60" t="s">
        <v>43</v>
      </c>
      <c r="I13" s="48" t="s">
        <v>38</v>
      </c>
      <c r="J13" s="46"/>
    </row>
    <row r="14" spans="1:11" s="4" customFormat="1" ht="13.2" customHeight="1" outlineLevel="1">
      <c r="A14" s="103" t="s">
        <v>64</v>
      </c>
      <c r="B14" s="104"/>
      <c r="C14" s="104"/>
      <c r="D14" s="104"/>
      <c r="E14" s="104"/>
      <c r="F14" s="104"/>
      <c r="G14" s="104"/>
      <c r="H14" s="104"/>
      <c r="I14" s="104"/>
      <c r="J14" s="105"/>
    </row>
    <row r="15" spans="1:11" s="4" customFormat="1" ht="81.599999999999994" customHeight="1" outlineLevel="1">
      <c r="A15" s="49" t="s">
        <v>1</v>
      </c>
      <c r="B15" s="57" t="s">
        <v>63</v>
      </c>
      <c r="C15" s="57" t="s">
        <v>58</v>
      </c>
      <c r="D15" s="106" t="s">
        <v>100</v>
      </c>
      <c r="E15" s="107"/>
      <c r="F15" s="107"/>
      <c r="G15" s="47"/>
      <c r="H15" s="54" t="s">
        <v>43</v>
      </c>
      <c r="I15" s="48" t="s">
        <v>67</v>
      </c>
      <c r="J15" s="46"/>
    </row>
    <row r="16" spans="1:11" s="4" customFormat="1" ht="81.599999999999994" customHeight="1" outlineLevel="1">
      <c r="A16" s="49"/>
      <c r="B16" s="57"/>
      <c r="C16" s="57"/>
      <c r="D16" s="129"/>
      <c r="E16" s="130"/>
      <c r="F16" s="130"/>
      <c r="G16" s="47"/>
      <c r="H16" s="54" t="s">
        <v>62</v>
      </c>
      <c r="I16" s="48" t="s">
        <v>95</v>
      </c>
      <c r="J16" s="46"/>
    </row>
    <row r="17" spans="1:11" s="4" customFormat="1" ht="79.8" customHeight="1" outlineLevel="1">
      <c r="A17" s="49"/>
      <c r="B17" s="57"/>
      <c r="C17" s="57"/>
      <c r="D17" s="106"/>
      <c r="E17" s="107"/>
      <c r="F17" s="107"/>
      <c r="G17" s="47"/>
      <c r="H17" s="70">
        <v>45720</v>
      </c>
      <c r="I17" s="69" t="s">
        <v>38</v>
      </c>
      <c r="J17" s="46" t="e" vm="5">
        <v>#VALUE!</v>
      </c>
      <c r="K17" s="71" t="s">
        <v>96</v>
      </c>
    </row>
    <row r="18" spans="1:11" ht="12" customHeight="1">
      <c r="A18" s="103" t="s">
        <v>65</v>
      </c>
      <c r="B18" s="104"/>
      <c r="C18" s="104"/>
      <c r="D18" s="104"/>
      <c r="E18" s="104"/>
      <c r="F18" s="104"/>
      <c r="G18" s="104"/>
      <c r="H18" s="104"/>
      <c r="I18" s="104"/>
      <c r="J18" s="105"/>
    </row>
    <row r="19" spans="1:11" ht="110.4" customHeight="1">
      <c r="A19" s="49" t="s">
        <v>2</v>
      </c>
      <c r="B19" s="48" t="s">
        <v>69</v>
      </c>
      <c r="C19" s="61" t="s">
        <v>66</v>
      </c>
      <c r="D19" s="106" t="s">
        <v>99</v>
      </c>
      <c r="E19" s="125"/>
      <c r="F19" s="125"/>
      <c r="G19" s="47"/>
      <c r="H19" s="54" t="s">
        <v>62</v>
      </c>
      <c r="I19" s="48" t="s">
        <v>67</v>
      </c>
      <c r="J19" s="46" t="e" vm="6">
        <v>#VALUE!</v>
      </c>
    </row>
    <row r="20" spans="1:11" ht="107.4" customHeight="1">
      <c r="A20" s="65"/>
      <c r="B20" s="65"/>
      <c r="C20" s="65"/>
      <c r="D20" s="126"/>
      <c r="E20" s="127"/>
      <c r="F20" s="128"/>
      <c r="G20" s="65"/>
      <c r="H20" s="72">
        <v>45720</v>
      </c>
      <c r="I20" s="73" t="s">
        <v>38</v>
      </c>
      <c r="J20" s="74" t="e" vm="7">
        <v>#VALUE!</v>
      </c>
    </row>
    <row r="21" spans="1:11" ht="12" customHeight="1">
      <c r="A21" s="103" t="s">
        <v>76</v>
      </c>
      <c r="B21" s="104"/>
      <c r="C21" s="104"/>
      <c r="D21" s="104"/>
      <c r="E21" s="104"/>
      <c r="F21" s="104"/>
      <c r="G21" s="104"/>
      <c r="H21" s="104"/>
      <c r="I21" s="104"/>
      <c r="J21" s="105"/>
    </row>
    <row r="22" spans="1:11" ht="107.4" customHeight="1">
      <c r="A22" s="49" t="s">
        <v>68</v>
      </c>
      <c r="B22" s="48" t="s">
        <v>70</v>
      </c>
      <c r="C22" s="61" t="s">
        <v>71</v>
      </c>
      <c r="D22" s="106" t="s">
        <v>72</v>
      </c>
      <c r="E22" s="125"/>
      <c r="F22" s="125"/>
      <c r="G22" s="47"/>
      <c r="H22" s="54" t="s">
        <v>62</v>
      </c>
      <c r="I22" s="48" t="s">
        <v>38</v>
      </c>
      <c r="J22" s="46" t="e" vm="8">
        <v>#VALUE!</v>
      </c>
    </row>
    <row r="23" spans="1:11" ht="12" customHeight="1">
      <c r="A23" s="103" t="s">
        <v>81</v>
      </c>
      <c r="B23" s="104"/>
      <c r="C23" s="104"/>
      <c r="D23" s="104"/>
      <c r="E23" s="104"/>
      <c r="F23" s="104"/>
      <c r="G23" s="104"/>
      <c r="H23" s="104"/>
      <c r="I23" s="104"/>
      <c r="J23" s="105"/>
    </row>
    <row r="24" spans="1:11" ht="95.4" customHeight="1">
      <c r="A24" s="49" t="s">
        <v>82</v>
      </c>
      <c r="B24" s="48" t="s">
        <v>77</v>
      </c>
      <c r="C24" s="61" t="s">
        <v>78</v>
      </c>
      <c r="D24" s="106" t="s">
        <v>98</v>
      </c>
      <c r="E24" s="125"/>
      <c r="F24" s="125"/>
      <c r="G24" s="47"/>
      <c r="H24" s="62">
        <v>45661</v>
      </c>
      <c r="I24" s="48" t="s">
        <v>67</v>
      </c>
      <c r="J24" s="46" t="e" vm="9">
        <v>#VALUE!</v>
      </c>
    </row>
    <row r="25" spans="1:11" ht="94.8" customHeight="1">
      <c r="A25" s="49"/>
      <c r="B25" s="48"/>
      <c r="C25" s="61"/>
      <c r="D25" s="106"/>
      <c r="E25" s="125"/>
      <c r="F25" s="125"/>
      <c r="G25" s="47"/>
      <c r="H25" s="62" t="s">
        <v>97</v>
      </c>
      <c r="I25" s="48" t="s">
        <v>38</v>
      </c>
      <c r="J25" s="46" t="e" vm="10">
        <v>#VALUE!</v>
      </c>
    </row>
    <row r="26" spans="1:11" ht="12" customHeight="1"/>
    <row r="27" spans="1:11" ht="12" customHeight="1"/>
    <row r="28" spans="1:11" ht="12" customHeight="1"/>
    <row r="29" spans="1:11" ht="12" customHeight="1"/>
    <row r="30" spans="1:11" ht="12" customHeight="1"/>
    <row r="31" spans="1:11" ht="12" customHeight="1"/>
    <row r="32" spans="1:11"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sheetData>
  <mergeCells count="32">
    <mergeCell ref="D13:F13"/>
    <mergeCell ref="D17:F17"/>
    <mergeCell ref="D15:F15"/>
    <mergeCell ref="A18:J18"/>
    <mergeCell ref="A14:J14"/>
    <mergeCell ref="D16:F16"/>
    <mergeCell ref="B5:D5"/>
    <mergeCell ref="H5:J5"/>
    <mergeCell ref="H6:J6"/>
    <mergeCell ref="H7:J7"/>
    <mergeCell ref="A8:D8"/>
    <mergeCell ref="B1:D2"/>
    <mergeCell ref="B3:D3"/>
    <mergeCell ref="H3:J3"/>
    <mergeCell ref="B4:D4"/>
    <mergeCell ref="H4:J4"/>
    <mergeCell ref="H9:H10"/>
    <mergeCell ref="D20:F20"/>
    <mergeCell ref="D25:F25"/>
    <mergeCell ref="A21:J21"/>
    <mergeCell ref="D22:F22"/>
    <mergeCell ref="A23:J23"/>
    <mergeCell ref="D24:F24"/>
    <mergeCell ref="I9:I10"/>
    <mergeCell ref="J9:J10"/>
    <mergeCell ref="A9:A10"/>
    <mergeCell ref="B9:B10"/>
    <mergeCell ref="C9:C10"/>
    <mergeCell ref="D9:G10"/>
    <mergeCell ref="D19:F19"/>
    <mergeCell ref="A11:J11"/>
    <mergeCell ref="A12:J12"/>
  </mergeCells>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7AD99-D75A-4B8B-8090-A5ADD95FA9C1}">
  <sheetPr>
    <outlinePr summaryBelow="0" summaryRight="0"/>
  </sheetPr>
  <dimension ref="A1:K72"/>
  <sheetViews>
    <sheetView zoomScale="89" zoomScaleNormal="89" workbookViewId="0">
      <selection activeCell="B4" sqref="B4:D4"/>
    </sheetView>
  </sheetViews>
  <sheetFormatPr defaultColWidth="8.77734375" defaultRowHeight="13.8" outlineLevelRow="1"/>
  <cols>
    <col min="1" max="1" width="15.6640625" style="1" customWidth="1"/>
    <col min="2" max="2" width="18.109375" style="1" customWidth="1"/>
    <col min="3" max="3" width="42.109375" style="1" customWidth="1"/>
    <col min="4" max="5" width="8.77734375" style="1"/>
    <col min="6" max="6" width="23.6640625" style="1" customWidth="1"/>
    <col min="7" max="7" width="18.44140625" style="1" hidden="1" customWidth="1"/>
    <col min="8" max="8" width="17.109375" style="1" customWidth="1"/>
    <col min="9" max="9" width="8.77734375" style="56"/>
    <col min="10" max="10" width="18" style="65" customWidth="1"/>
    <col min="11" max="11" width="14.109375" style="1" customWidth="1"/>
    <col min="12" max="16384" width="8.77734375" style="1"/>
  </cols>
  <sheetData>
    <row r="1" spans="1:11" s="2" customFormat="1" ht="12.75" customHeight="1">
      <c r="A1" s="33" t="s">
        <v>5</v>
      </c>
      <c r="B1" s="92"/>
      <c r="C1" s="92"/>
      <c r="D1" s="92"/>
      <c r="E1" s="6"/>
      <c r="F1" s="6"/>
      <c r="G1" s="6"/>
      <c r="H1" s="6"/>
      <c r="I1" s="58"/>
      <c r="J1" s="6"/>
      <c r="K1" s="7"/>
    </row>
    <row r="2" spans="1:11" s="2" customFormat="1" ht="11.25" customHeight="1" thickBot="1">
      <c r="A2" s="7"/>
      <c r="B2" s="93"/>
      <c r="C2" s="93"/>
      <c r="D2" s="93"/>
      <c r="E2" s="6"/>
      <c r="F2" s="6"/>
      <c r="G2" s="6"/>
      <c r="H2" s="6"/>
      <c r="I2" s="58"/>
      <c r="J2" s="6"/>
      <c r="K2" s="7"/>
    </row>
    <row r="3" spans="1:11" s="3" customFormat="1" ht="15" customHeight="1">
      <c r="A3" s="34" t="s">
        <v>79</v>
      </c>
      <c r="B3" s="131" t="s">
        <v>44</v>
      </c>
      <c r="C3" s="132"/>
      <c r="D3" s="133"/>
      <c r="E3" s="36"/>
      <c r="F3" s="36"/>
      <c r="G3" s="36"/>
      <c r="H3" s="99"/>
      <c r="I3" s="99"/>
      <c r="J3" s="99"/>
      <c r="K3" s="9"/>
    </row>
    <row r="4" spans="1:11" s="3" customFormat="1" ht="13.2">
      <c r="A4" s="38" t="s">
        <v>80</v>
      </c>
      <c r="B4" s="100" t="s">
        <v>84</v>
      </c>
      <c r="C4" s="101"/>
      <c r="D4" s="102"/>
      <c r="E4" s="36"/>
      <c r="F4" s="36"/>
      <c r="G4" s="36"/>
      <c r="H4" s="99"/>
      <c r="I4" s="99"/>
      <c r="J4" s="99"/>
      <c r="K4" s="9"/>
    </row>
    <row r="5" spans="1:11" s="42" customFormat="1" ht="26.4">
      <c r="A5" s="38" t="s">
        <v>30</v>
      </c>
      <c r="B5" s="95" t="s">
        <v>114</v>
      </c>
      <c r="C5" s="96"/>
      <c r="D5" s="97"/>
      <c r="E5" s="40"/>
      <c r="F5" s="40"/>
      <c r="G5" s="40"/>
      <c r="H5" s="98"/>
      <c r="I5" s="98"/>
      <c r="J5" s="98"/>
      <c r="K5" s="41"/>
    </row>
    <row r="6" spans="1:11" s="3" customFormat="1" ht="15" customHeight="1">
      <c r="A6" s="12" t="s">
        <v>38</v>
      </c>
      <c r="B6" s="51">
        <f>COUNTIF(I:I,"Pass")</f>
        <v>19</v>
      </c>
      <c r="C6" s="10" t="s">
        <v>39</v>
      </c>
      <c r="D6" s="13">
        <f>COUNTIF(I:I,"Pending")</f>
        <v>0</v>
      </c>
      <c r="E6" s="8"/>
      <c r="F6" s="8"/>
      <c r="G6" s="8"/>
      <c r="H6" s="99"/>
      <c r="I6" s="99"/>
      <c r="J6" s="99"/>
      <c r="K6" s="9"/>
    </row>
    <row r="7" spans="1:11" s="3" customFormat="1" ht="15" customHeight="1" thickBot="1">
      <c r="A7" s="14" t="s">
        <v>3</v>
      </c>
      <c r="B7" s="52">
        <f>COUNTIF(I:I,"Fail")</f>
        <v>8</v>
      </c>
      <c r="C7" s="29" t="s">
        <v>28</v>
      </c>
      <c r="D7" s="35">
        <f>COUNTIF(A:A, "TC*")</f>
        <v>27</v>
      </c>
      <c r="E7" s="37"/>
      <c r="F7" s="37"/>
      <c r="G7" s="37"/>
      <c r="H7" s="99"/>
      <c r="I7" s="99"/>
      <c r="J7" s="99"/>
      <c r="K7" s="9"/>
    </row>
    <row r="8" spans="1:11" s="3" customFormat="1" ht="15" customHeight="1">
      <c r="A8" s="94"/>
      <c r="B8" s="94"/>
      <c r="C8" s="94"/>
      <c r="D8" s="94"/>
      <c r="E8" s="8"/>
      <c r="F8" s="8"/>
      <c r="G8" s="8"/>
      <c r="H8" s="8"/>
      <c r="I8" s="59"/>
      <c r="J8" s="59"/>
      <c r="K8" s="9"/>
    </row>
    <row r="9" spans="1:11" s="44" customFormat="1" ht="12" customHeight="1">
      <c r="A9" s="113" t="s">
        <v>31</v>
      </c>
      <c r="B9" s="114" t="s">
        <v>6</v>
      </c>
      <c r="C9" s="113" t="s">
        <v>16</v>
      </c>
      <c r="D9" s="119" t="s">
        <v>29</v>
      </c>
      <c r="E9" s="120"/>
      <c r="F9" s="120"/>
      <c r="G9" s="121"/>
      <c r="H9" s="109" t="s">
        <v>27</v>
      </c>
      <c r="I9" s="108" t="s">
        <v>7</v>
      </c>
      <c r="J9" s="108" t="s">
        <v>32</v>
      </c>
      <c r="K9" s="43"/>
    </row>
    <row r="10" spans="1:11" s="3" customFormat="1" ht="12" customHeight="1">
      <c r="A10" s="108"/>
      <c r="B10" s="115"/>
      <c r="C10" s="108"/>
      <c r="D10" s="110"/>
      <c r="E10" s="122"/>
      <c r="F10" s="122"/>
      <c r="G10" s="123"/>
      <c r="H10" s="110"/>
      <c r="I10" s="108"/>
      <c r="J10" s="108"/>
      <c r="K10" s="9"/>
    </row>
    <row r="11" spans="1:11" s="64" customFormat="1" ht="15">
      <c r="A11" s="111" t="s">
        <v>144</v>
      </c>
      <c r="B11" s="111"/>
      <c r="C11" s="111"/>
      <c r="D11" s="111"/>
      <c r="E11" s="111"/>
      <c r="F11" s="111"/>
      <c r="G11" s="111"/>
      <c r="H11" s="111"/>
      <c r="I11" s="111"/>
      <c r="J11" s="112"/>
    </row>
    <row r="12" spans="1:11" s="4" customFormat="1" ht="15" customHeight="1">
      <c r="A12" s="103" t="s">
        <v>85</v>
      </c>
      <c r="B12" s="104"/>
      <c r="C12" s="104"/>
      <c r="D12" s="104"/>
      <c r="E12" s="104"/>
      <c r="F12" s="104"/>
      <c r="G12" s="104"/>
      <c r="H12" s="104"/>
      <c r="I12" s="104"/>
      <c r="J12" s="105"/>
    </row>
    <row r="13" spans="1:11" s="4" customFormat="1" ht="95.4" customHeight="1" outlineLevel="1">
      <c r="A13" s="49" t="s">
        <v>102</v>
      </c>
      <c r="B13" s="53" t="s">
        <v>88</v>
      </c>
      <c r="C13" s="48" t="s">
        <v>122</v>
      </c>
      <c r="D13" s="124" t="s">
        <v>86</v>
      </c>
      <c r="E13" s="107"/>
      <c r="F13" s="107"/>
      <c r="G13" s="47"/>
      <c r="H13" s="66">
        <v>45995</v>
      </c>
      <c r="I13" s="48" t="s">
        <v>67</v>
      </c>
      <c r="J13" s="46" t="e" vm="11">
        <v>#VALUE!</v>
      </c>
    </row>
    <row r="14" spans="1:11" s="4" customFormat="1" ht="96" customHeight="1" outlineLevel="1">
      <c r="A14" s="49"/>
      <c r="B14" s="53"/>
      <c r="C14" s="48"/>
      <c r="D14" s="124"/>
      <c r="E14" s="107"/>
      <c r="F14" s="107"/>
      <c r="G14" s="47"/>
      <c r="H14" s="60" t="s">
        <v>150</v>
      </c>
      <c r="I14" s="48" t="s">
        <v>38</v>
      </c>
      <c r="J14" s="46" t="e" vm="12">
        <v>#VALUE!</v>
      </c>
    </row>
    <row r="15" spans="1:11" s="4" customFormat="1" ht="14.4" customHeight="1" outlineLevel="1">
      <c r="A15" s="103" t="s">
        <v>87</v>
      </c>
      <c r="B15" s="104"/>
      <c r="C15" s="104"/>
      <c r="D15" s="104"/>
      <c r="E15" s="104"/>
      <c r="F15" s="104"/>
      <c r="G15" s="104"/>
      <c r="H15" s="104"/>
      <c r="I15" s="104"/>
      <c r="J15" s="105"/>
    </row>
    <row r="16" spans="1:11" ht="108" customHeight="1">
      <c r="A16" s="49" t="s">
        <v>103</v>
      </c>
      <c r="B16" s="53" t="s">
        <v>89</v>
      </c>
      <c r="C16" s="48" t="s">
        <v>121</v>
      </c>
      <c r="D16" s="124" t="s">
        <v>110</v>
      </c>
      <c r="E16" s="107"/>
      <c r="F16" s="107"/>
      <c r="G16" s="47"/>
      <c r="H16" s="66">
        <v>45995</v>
      </c>
      <c r="I16" s="48" t="s">
        <v>67</v>
      </c>
      <c r="J16" s="46" t="e" vm="13">
        <v>#VALUE!</v>
      </c>
    </row>
    <row r="17" spans="1:11" ht="106.8" customHeight="1">
      <c r="A17" s="67"/>
      <c r="B17" s="53"/>
      <c r="C17" s="48"/>
      <c r="D17" s="124"/>
      <c r="E17" s="107"/>
      <c r="F17" s="107"/>
      <c r="G17" s="47"/>
      <c r="H17" s="66" t="s">
        <v>150</v>
      </c>
      <c r="I17" s="48" t="s">
        <v>38</v>
      </c>
      <c r="J17" s="46"/>
    </row>
    <row r="18" spans="1:11" ht="12" customHeight="1">
      <c r="A18" s="103" t="s">
        <v>91</v>
      </c>
      <c r="B18" s="104"/>
      <c r="C18" s="104"/>
      <c r="D18" s="104"/>
      <c r="E18" s="104"/>
      <c r="F18" s="104"/>
      <c r="G18" s="104"/>
      <c r="H18" s="104"/>
      <c r="I18" s="104"/>
      <c r="J18" s="105"/>
    </row>
    <row r="19" spans="1:11" ht="94.8" customHeight="1">
      <c r="A19" s="49" t="s">
        <v>104</v>
      </c>
      <c r="B19" s="53" t="s">
        <v>92</v>
      </c>
      <c r="C19" s="48" t="s">
        <v>120</v>
      </c>
      <c r="D19" s="124" t="s">
        <v>90</v>
      </c>
      <c r="E19" s="107"/>
      <c r="F19" s="107"/>
      <c r="G19" s="47"/>
      <c r="H19" s="66">
        <v>45995</v>
      </c>
      <c r="I19" s="48" t="s">
        <v>67</v>
      </c>
      <c r="J19" s="46" t="e" vm="14">
        <v>#VALUE!</v>
      </c>
    </row>
    <row r="20" spans="1:11" ht="94.8" customHeight="1">
      <c r="A20" s="49"/>
      <c r="B20" s="48"/>
      <c r="C20" s="68"/>
      <c r="D20" s="129"/>
      <c r="E20" s="130"/>
      <c r="F20" s="134"/>
      <c r="G20" s="48"/>
      <c r="H20" s="66" t="s">
        <v>150</v>
      </c>
      <c r="I20" s="48" t="s">
        <v>38</v>
      </c>
      <c r="J20" s="46" t="e" vm="15">
        <v>#VALUE!</v>
      </c>
      <c r="K20" s="75" t="s">
        <v>111</v>
      </c>
    </row>
    <row r="21" spans="1:11" ht="13.8" customHeight="1">
      <c r="A21" s="103" t="s">
        <v>101</v>
      </c>
      <c r="B21" s="104"/>
      <c r="C21" s="104"/>
      <c r="D21" s="104"/>
      <c r="E21" s="104"/>
      <c r="F21" s="104"/>
      <c r="G21" s="104"/>
      <c r="H21" s="104"/>
      <c r="I21" s="104"/>
      <c r="J21" s="105"/>
    </row>
    <row r="22" spans="1:11" ht="98.4" customHeight="1">
      <c r="A22" s="49" t="s">
        <v>105</v>
      </c>
      <c r="B22" s="53" t="s">
        <v>93</v>
      </c>
      <c r="C22" s="48" t="s">
        <v>119</v>
      </c>
      <c r="D22" s="124" t="s">
        <v>94</v>
      </c>
      <c r="E22" s="107"/>
      <c r="F22" s="107"/>
      <c r="G22" s="47"/>
      <c r="H22" s="66">
        <v>45995</v>
      </c>
      <c r="I22" s="48" t="s">
        <v>38</v>
      </c>
      <c r="J22" s="46" t="e" vm="16">
        <v>#VALUE!</v>
      </c>
    </row>
    <row r="23" spans="1:11" ht="14.4" customHeight="1">
      <c r="A23" s="103" t="s">
        <v>127</v>
      </c>
      <c r="B23" s="104"/>
      <c r="C23" s="104"/>
      <c r="D23" s="104"/>
      <c r="E23" s="104"/>
      <c r="F23" s="104"/>
      <c r="G23" s="104"/>
      <c r="H23" s="104"/>
      <c r="I23" s="104"/>
      <c r="J23" s="105"/>
    </row>
    <row r="24" spans="1:11" ht="175.8" customHeight="1">
      <c r="A24" s="49" t="s">
        <v>154</v>
      </c>
      <c r="B24" s="53" t="s">
        <v>117</v>
      </c>
      <c r="C24" s="48" t="s">
        <v>123</v>
      </c>
      <c r="D24" s="124" t="s">
        <v>124</v>
      </c>
      <c r="E24" s="107"/>
      <c r="F24" s="107"/>
      <c r="G24" s="47"/>
      <c r="H24" s="66" t="s">
        <v>150</v>
      </c>
      <c r="I24" s="48" t="s">
        <v>3</v>
      </c>
      <c r="J24" s="46" t="e" vm="17">
        <v>#VALUE!</v>
      </c>
      <c r="K24" s="75" t="s">
        <v>106</v>
      </c>
    </row>
    <row r="25" spans="1:11" ht="18" customHeight="1">
      <c r="A25" s="111" t="s">
        <v>145</v>
      </c>
      <c r="B25" s="111"/>
      <c r="C25" s="111"/>
      <c r="D25" s="111"/>
      <c r="E25" s="111"/>
      <c r="F25" s="111"/>
      <c r="G25" s="111"/>
      <c r="H25" s="111"/>
      <c r="I25" s="111"/>
      <c r="J25" s="112"/>
      <c r="K25" s="75"/>
    </row>
    <row r="26" spans="1:11" ht="12" customHeight="1">
      <c r="A26" s="103" t="s">
        <v>185</v>
      </c>
      <c r="B26" s="104"/>
      <c r="C26" s="104"/>
      <c r="D26" s="104"/>
      <c r="E26" s="104"/>
      <c r="F26" s="104"/>
      <c r="G26" s="104"/>
      <c r="H26" s="104"/>
      <c r="I26" s="104"/>
      <c r="J26" s="105"/>
    </row>
    <row r="27" spans="1:11" ht="85.2" customHeight="1">
      <c r="A27" s="49" t="s">
        <v>194</v>
      </c>
      <c r="B27" s="53" t="s">
        <v>140</v>
      </c>
      <c r="C27" s="48" t="s">
        <v>146</v>
      </c>
      <c r="D27" s="124" t="s">
        <v>143</v>
      </c>
      <c r="E27" s="107"/>
      <c r="F27" s="107"/>
      <c r="G27" s="47"/>
      <c r="H27" s="66" t="s">
        <v>150</v>
      </c>
      <c r="I27" s="48" t="s">
        <v>38</v>
      </c>
      <c r="J27" s="46" t="e" vm="18">
        <v>#VALUE!</v>
      </c>
    </row>
    <row r="28" spans="1:11" ht="12" customHeight="1">
      <c r="A28" s="103" t="s">
        <v>188</v>
      </c>
      <c r="B28" s="104"/>
      <c r="C28" s="104"/>
      <c r="D28" s="104"/>
      <c r="E28" s="104"/>
      <c r="F28" s="104"/>
      <c r="G28" s="104"/>
      <c r="H28" s="104"/>
      <c r="I28" s="104"/>
      <c r="J28" s="105"/>
    </row>
    <row r="29" spans="1:11" ht="123.6" customHeight="1">
      <c r="A29" s="49" t="s">
        <v>186</v>
      </c>
      <c r="B29" s="53" t="s">
        <v>187</v>
      </c>
      <c r="C29" s="48" t="s">
        <v>161</v>
      </c>
      <c r="D29" s="124" t="s">
        <v>189</v>
      </c>
      <c r="E29" s="107"/>
      <c r="F29" s="107"/>
      <c r="G29" s="47"/>
      <c r="H29" s="66" t="s">
        <v>148</v>
      </c>
      <c r="I29" s="48" t="s">
        <v>38</v>
      </c>
      <c r="J29" s="46" t="e" vm="19">
        <v>#VALUE!</v>
      </c>
      <c r="K29" s="78" t="e" vm="20">
        <v>#VALUE!</v>
      </c>
    </row>
    <row r="30" spans="1:11" ht="12" customHeight="1">
      <c r="A30" s="103" t="s">
        <v>190</v>
      </c>
      <c r="B30" s="104"/>
      <c r="C30" s="104"/>
      <c r="D30" s="104"/>
      <c r="E30" s="104"/>
      <c r="F30" s="104"/>
      <c r="G30" s="104"/>
      <c r="H30" s="104"/>
      <c r="I30" s="104"/>
      <c r="J30" s="105"/>
    </row>
    <row r="31" spans="1:11" ht="87.6" customHeight="1">
      <c r="A31" s="49" t="s">
        <v>193</v>
      </c>
      <c r="B31" s="53" t="s">
        <v>141</v>
      </c>
      <c r="C31" s="48" t="s">
        <v>147</v>
      </c>
      <c r="D31" s="124" t="s">
        <v>142</v>
      </c>
      <c r="E31" s="107"/>
      <c r="F31" s="107"/>
      <c r="G31" s="47"/>
      <c r="H31" s="66" t="s">
        <v>150</v>
      </c>
      <c r="I31" s="48" t="s">
        <v>38</v>
      </c>
      <c r="J31" s="46" t="e" vm="21">
        <v>#VALUE!</v>
      </c>
    </row>
    <row r="32" spans="1:11" ht="12" customHeight="1">
      <c r="A32" s="103" t="s">
        <v>226</v>
      </c>
      <c r="B32" s="104"/>
      <c r="C32" s="104"/>
      <c r="D32" s="104"/>
      <c r="E32" s="104"/>
      <c r="F32" s="104"/>
      <c r="G32" s="104"/>
      <c r="H32" s="104"/>
      <c r="I32" s="104"/>
      <c r="J32" s="105"/>
    </row>
    <row r="33" spans="1:10" ht="136.19999999999999" customHeight="1">
      <c r="A33" s="136" t="s">
        <v>225</v>
      </c>
      <c r="B33" s="53" t="s">
        <v>227</v>
      </c>
      <c r="C33" s="48" t="s">
        <v>228</v>
      </c>
      <c r="D33" s="124" t="s">
        <v>220</v>
      </c>
      <c r="E33" s="107"/>
      <c r="F33" s="107"/>
      <c r="G33" s="47"/>
      <c r="H33" s="66" t="s">
        <v>170</v>
      </c>
      <c r="I33" s="48" t="s">
        <v>38</v>
      </c>
      <c r="J33" s="46" t="e" vm="22">
        <v>#VALUE!</v>
      </c>
    </row>
    <row r="34" spans="1:10" ht="12" customHeight="1">
      <c r="A34" s="103" t="s">
        <v>192</v>
      </c>
      <c r="B34" s="104"/>
      <c r="C34" s="104"/>
      <c r="D34" s="104"/>
      <c r="E34" s="104"/>
      <c r="F34" s="104"/>
      <c r="G34" s="104"/>
      <c r="H34" s="104"/>
      <c r="I34" s="104"/>
      <c r="J34" s="105"/>
    </row>
    <row r="35" spans="1:10" ht="71.400000000000006" customHeight="1">
      <c r="A35" s="49" t="s">
        <v>191</v>
      </c>
      <c r="B35" s="53" t="s">
        <v>149</v>
      </c>
      <c r="C35" s="48" t="s">
        <v>160</v>
      </c>
      <c r="D35" s="124" t="s">
        <v>151</v>
      </c>
      <c r="E35" s="107"/>
      <c r="F35" s="107"/>
      <c r="G35" s="47"/>
      <c r="H35" s="66" t="s">
        <v>150</v>
      </c>
      <c r="I35" s="48" t="s">
        <v>38</v>
      </c>
      <c r="J35" s="46" t="e" vm="23">
        <v>#VALUE!</v>
      </c>
    </row>
    <row r="36" spans="1:10" ht="12" customHeight="1">
      <c r="A36" s="103" t="s">
        <v>201</v>
      </c>
      <c r="B36" s="104"/>
      <c r="C36" s="104"/>
      <c r="D36" s="104"/>
      <c r="E36" s="104"/>
      <c r="F36" s="104"/>
      <c r="G36" s="104"/>
      <c r="H36" s="104"/>
      <c r="I36" s="104"/>
      <c r="J36" s="105"/>
    </row>
    <row r="37" spans="1:10" ht="123.6" customHeight="1">
      <c r="A37" s="136" t="s">
        <v>200</v>
      </c>
      <c r="B37" s="53" t="s">
        <v>199</v>
      </c>
      <c r="C37" s="48" t="s">
        <v>203</v>
      </c>
      <c r="D37" s="124" t="s">
        <v>202</v>
      </c>
      <c r="E37" s="107"/>
      <c r="F37" s="107"/>
      <c r="G37" s="47"/>
      <c r="H37" s="66" t="s">
        <v>150</v>
      </c>
      <c r="I37" s="48" t="s">
        <v>38</v>
      </c>
      <c r="J37" s="46" t="e" vm="24">
        <v>#VALUE!</v>
      </c>
    </row>
    <row r="38" spans="1:10" ht="12" customHeight="1">
      <c r="A38" s="103" t="s">
        <v>206</v>
      </c>
      <c r="B38" s="104"/>
      <c r="C38" s="104"/>
      <c r="D38" s="104"/>
      <c r="E38" s="104"/>
      <c r="F38" s="104"/>
      <c r="G38" s="104"/>
      <c r="H38" s="104"/>
      <c r="I38" s="104"/>
      <c r="J38" s="105"/>
    </row>
    <row r="39" spans="1:10" ht="73.2" customHeight="1">
      <c r="A39" s="49" t="s">
        <v>204</v>
      </c>
      <c r="B39" s="53" t="s">
        <v>205</v>
      </c>
      <c r="C39" s="48" t="s">
        <v>219</v>
      </c>
      <c r="D39" s="124" t="s">
        <v>207</v>
      </c>
      <c r="E39" s="107"/>
      <c r="F39" s="107"/>
      <c r="G39" s="47"/>
      <c r="H39" s="66" t="s">
        <v>150</v>
      </c>
      <c r="I39" s="48" t="s">
        <v>38</v>
      </c>
      <c r="J39" s="46" t="e" vm="25">
        <v>#VALUE!</v>
      </c>
    </row>
    <row r="40" spans="1:10" ht="12" customHeight="1">
      <c r="A40" s="103" t="s">
        <v>210</v>
      </c>
      <c r="B40" s="104"/>
      <c r="C40" s="104"/>
      <c r="D40" s="104"/>
      <c r="E40" s="104"/>
      <c r="F40" s="104"/>
      <c r="G40" s="104"/>
      <c r="H40" s="104"/>
      <c r="I40" s="104"/>
      <c r="J40" s="105"/>
    </row>
    <row r="41" spans="1:10" ht="110.4" customHeight="1">
      <c r="A41" s="49" t="s">
        <v>212</v>
      </c>
      <c r="B41" s="53" t="s">
        <v>218</v>
      </c>
      <c r="C41" s="48" t="s">
        <v>223</v>
      </c>
      <c r="D41" s="124" t="s">
        <v>220</v>
      </c>
      <c r="E41" s="107"/>
      <c r="F41" s="107"/>
      <c r="G41" s="47"/>
      <c r="H41" s="66" t="s">
        <v>170</v>
      </c>
      <c r="I41" s="48" t="s">
        <v>38</v>
      </c>
      <c r="J41" s="46" t="e" vm="26">
        <v>#VALUE!</v>
      </c>
    </row>
    <row r="42" spans="1:10" ht="12" customHeight="1">
      <c r="A42" s="103" t="s">
        <v>209</v>
      </c>
      <c r="B42" s="104"/>
      <c r="C42" s="104"/>
      <c r="D42" s="104"/>
      <c r="E42" s="104"/>
      <c r="F42" s="104"/>
      <c r="G42" s="104"/>
      <c r="H42" s="104"/>
      <c r="I42" s="104"/>
      <c r="J42" s="105"/>
    </row>
    <row r="43" spans="1:10" ht="111.6" customHeight="1">
      <c r="A43" s="49" t="s">
        <v>213</v>
      </c>
      <c r="B43" s="53" t="s">
        <v>221</v>
      </c>
      <c r="C43" s="48" t="s">
        <v>222</v>
      </c>
      <c r="D43" s="124" t="s">
        <v>220</v>
      </c>
      <c r="E43" s="107"/>
      <c r="F43" s="107"/>
      <c r="G43" s="47"/>
      <c r="H43" s="66" t="s">
        <v>170</v>
      </c>
      <c r="I43" s="48" t="s">
        <v>38</v>
      </c>
      <c r="J43" s="46" t="e" vm="27">
        <v>#VALUE!</v>
      </c>
    </row>
    <row r="44" spans="1:10" ht="12" customHeight="1">
      <c r="A44" s="103" t="s">
        <v>208</v>
      </c>
      <c r="B44" s="104"/>
      <c r="C44" s="104"/>
      <c r="D44" s="104"/>
      <c r="E44" s="104"/>
      <c r="F44" s="104"/>
      <c r="G44" s="104"/>
      <c r="H44" s="104"/>
      <c r="I44" s="104"/>
      <c r="J44" s="105"/>
    </row>
    <row r="45" spans="1:10" ht="111.6" customHeight="1">
      <c r="A45" s="49" t="s">
        <v>214</v>
      </c>
      <c r="B45" s="53" t="s">
        <v>215</v>
      </c>
      <c r="C45" s="48" t="s">
        <v>224</v>
      </c>
      <c r="D45" s="124" t="s">
        <v>220</v>
      </c>
      <c r="E45" s="107"/>
      <c r="F45" s="107"/>
      <c r="G45" s="47"/>
      <c r="H45" s="66" t="s">
        <v>170</v>
      </c>
      <c r="I45" s="48" t="s">
        <v>38</v>
      </c>
      <c r="J45" s="46" t="e" vm="28">
        <v>#VALUE!</v>
      </c>
    </row>
    <row r="46" spans="1:10" ht="12" customHeight="1">
      <c r="A46" s="103" t="s">
        <v>211</v>
      </c>
      <c r="B46" s="104"/>
      <c r="C46" s="104"/>
      <c r="D46" s="104"/>
      <c r="E46" s="104"/>
      <c r="F46" s="104"/>
      <c r="G46" s="104"/>
      <c r="H46" s="104"/>
      <c r="I46" s="104"/>
      <c r="J46" s="105"/>
    </row>
    <row r="47" spans="1:10" ht="112.2" customHeight="1">
      <c r="A47" s="49" t="s">
        <v>217</v>
      </c>
      <c r="B47" s="53" t="s">
        <v>216</v>
      </c>
      <c r="C47" s="48" t="s">
        <v>229</v>
      </c>
      <c r="D47" s="124" t="s">
        <v>220</v>
      </c>
      <c r="E47" s="107"/>
      <c r="F47" s="107"/>
      <c r="G47" s="47"/>
      <c r="H47" s="66" t="s">
        <v>170</v>
      </c>
      <c r="I47" s="48" t="s">
        <v>38</v>
      </c>
      <c r="J47" s="46" t="e" vm="29">
        <v>#VALUE!</v>
      </c>
    </row>
    <row r="48" spans="1:10" ht="12" customHeight="1">
      <c r="A48" s="111" t="s">
        <v>230</v>
      </c>
      <c r="B48" s="111"/>
      <c r="C48" s="111"/>
      <c r="D48" s="111"/>
      <c r="E48" s="111"/>
      <c r="F48" s="111"/>
      <c r="G48" s="111"/>
      <c r="H48" s="111"/>
      <c r="I48" s="111"/>
      <c r="J48" s="112"/>
    </row>
    <row r="49" spans="1:11" ht="12" customHeight="1">
      <c r="A49" s="103" t="s">
        <v>232</v>
      </c>
      <c r="B49" s="104"/>
      <c r="C49" s="104"/>
      <c r="D49" s="104"/>
      <c r="E49" s="104"/>
      <c r="F49" s="104"/>
      <c r="G49" s="104"/>
      <c r="H49" s="104"/>
      <c r="I49" s="104"/>
      <c r="J49" s="105"/>
    </row>
    <row r="50" spans="1:11" ht="88.2" customHeight="1">
      <c r="A50" s="49" t="s">
        <v>231</v>
      </c>
      <c r="B50" s="53" t="s">
        <v>238</v>
      </c>
      <c r="C50" s="48" t="s">
        <v>247</v>
      </c>
      <c r="D50" s="124" t="s">
        <v>248</v>
      </c>
      <c r="E50" s="107"/>
      <c r="F50" s="107"/>
      <c r="G50" s="47"/>
      <c r="H50" s="66" t="s">
        <v>148</v>
      </c>
      <c r="I50" s="48" t="s">
        <v>38</v>
      </c>
      <c r="J50" s="46" t="e" vm="30">
        <v>#VALUE!</v>
      </c>
    </row>
    <row r="51" spans="1:11" ht="12" customHeight="1">
      <c r="A51" s="103" t="s">
        <v>242</v>
      </c>
      <c r="B51" s="104"/>
      <c r="C51" s="104"/>
      <c r="D51" s="104"/>
      <c r="E51" s="104"/>
      <c r="F51" s="104"/>
      <c r="G51" s="104"/>
      <c r="H51" s="104"/>
      <c r="I51" s="104"/>
      <c r="J51" s="105"/>
    </row>
    <row r="52" spans="1:11" ht="86.4" customHeight="1">
      <c r="A52" s="49" t="s">
        <v>243</v>
      </c>
      <c r="B52" s="53" t="s">
        <v>241</v>
      </c>
      <c r="C52" s="48" t="s">
        <v>249</v>
      </c>
      <c r="D52" s="124" t="s">
        <v>250</v>
      </c>
      <c r="E52" s="107"/>
      <c r="F52" s="107"/>
      <c r="G52" s="47"/>
      <c r="H52" s="66" t="s">
        <v>148</v>
      </c>
      <c r="I52" s="48" t="s">
        <v>3</v>
      </c>
      <c r="J52" s="46" t="e" vm="31">
        <v>#VALUE!</v>
      </c>
    </row>
    <row r="53" spans="1:11" ht="12" customHeight="1">
      <c r="A53" s="103" t="s">
        <v>240</v>
      </c>
      <c r="B53" s="104"/>
      <c r="C53" s="104"/>
      <c r="D53" s="104"/>
      <c r="E53" s="104"/>
      <c r="F53" s="104"/>
      <c r="G53" s="104"/>
      <c r="H53" s="104"/>
      <c r="I53" s="104"/>
      <c r="J53" s="105"/>
    </row>
    <row r="54" spans="1:11" ht="74.400000000000006" customHeight="1">
      <c r="A54" s="49" t="s">
        <v>244</v>
      </c>
      <c r="B54" s="53" t="s">
        <v>239</v>
      </c>
      <c r="C54" s="48" t="s">
        <v>251</v>
      </c>
      <c r="D54" s="124" t="s">
        <v>256</v>
      </c>
      <c r="E54" s="107"/>
      <c r="F54" s="107"/>
      <c r="G54" s="47"/>
      <c r="H54" s="66" t="s">
        <v>148</v>
      </c>
      <c r="I54" s="48" t="s">
        <v>3</v>
      </c>
      <c r="J54" s="46" t="e" vm="32">
        <v>#VALUE!</v>
      </c>
    </row>
    <row r="55" spans="1:11" ht="13.8" customHeight="1">
      <c r="A55" s="103" t="s">
        <v>233</v>
      </c>
      <c r="B55" s="104"/>
      <c r="C55" s="104"/>
      <c r="D55" s="104"/>
      <c r="E55" s="104"/>
      <c r="F55" s="104"/>
      <c r="G55" s="104"/>
      <c r="H55" s="104"/>
      <c r="I55" s="104"/>
      <c r="J55" s="105"/>
    </row>
    <row r="56" spans="1:11" ht="73.8" customHeight="1">
      <c r="A56" s="49" t="s">
        <v>245</v>
      </c>
      <c r="B56" s="53" t="s">
        <v>252</v>
      </c>
      <c r="C56" s="48" t="s">
        <v>253</v>
      </c>
      <c r="D56" s="124" t="s">
        <v>256</v>
      </c>
      <c r="E56" s="107"/>
      <c r="F56" s="107"/>
      <c r="G56" s="47"/>
      <c r="H56" s="66" t="s">
        <v>148</v>
      </c>
      <c r="I56" s="48" t="s">
        <v>3</v>
      </c>
      <c r="J56" s="46" t="e" vm="33">
        <v>#VALUE!</v>
      </c>
      <c r="K56" s="71" t="s">
        <v>254</v>
      </c>
    </row>
    <row r="57" spans="1:11" ht="13.8" customHeight="1">
      <c r="A57" s="103" t="s">
        <v>234</v>
      </c>
      <c r="B57" s="104"/>
      <c r="C57" s="104"/>
      <c r="D57" s="104"/>
      <c r="E57" s="104"/>
      <c r="F57" s="104"/>
      <c r="G57" s="104"/>
      <c r="H57" s="104"/>
      <c r="I57" s="104"/>
      <c r="J57" s="105"/>
    </row>
    <row r="58" spans="1:11" ht="73.8" customHeight="1">
      <c r="A58" s="49" t="s">
        <v>246</v>
      </c>
      <c r="B58" s="53" t="s">
        <v>255</v>
      </c>
      <c r="C58" s="48" t="s">
        <v>257</v>
      </c>
      <c r="D58" s="124" t="s">
        <v>256</v>
      </c>
      <c r="E58" s="107"/>
      <c r="F58" s="107"/>
      <c r="G58" s="47"/>
      <c r="H58" s="66" t="s">
        <v>148</v>
      </c>
      <c r="I58" s="48" t="s">
        <v>3</v>
      </c>
      <c r="J58" s="46" t="e" vm="34">
        <v>#VALUE!</v>
      </c>
      <c r="K58" s="71" t="s">
        <v>254</v>
      </c>
    </row>
    <row r="59" spans="1:11" ht="13.8" customHeight="1">
      <c r="A59" s="103" t="s">
        <v>235</v>
      </c>
      <c r="B59" s="104"/>
      <c r="C59" s="104"/>
      <c r="D59" s="104"/>
      <c r="E59" s="104"/>
      <c r="F59" s="104"/>
      <c r="G59" s="104"/>
      <c r="H59" s="104"/>
      <c r="I59" s="104"/>
      <c r="J59" s="105"/>
    </row>
    <row r="60" spans="1:11" ht="59.4" customHeight="1">
      <c r="A60" s="49" t="s">
        <v>259</v>
      </c>
      <c r="B60" s="53" t="s">
        <v>258</v>
      </c>
      <c r="C60" s="48" t="s">
        <v>260</v>
      </c>
      <c r="D60" s="124" t="s">
        <v>261</v>
      </c>
      <c r="E60" s="107"/>
      <c r="F60" s="107"/>
      <c r="G60" s="47"/>
      <c r="H60" s="66" t="s">
        <v>148</v>
      </c>
      <c r="I60" s="48" t="s">
        <v>3</v>
      </c>
      <c r="J60" s="46" t="e" vm="35">
        <v>#VALUE!</v>
      </c>
    </row>
    <row r="61" spans="1:11">
      <c r="A61" s="103" t="s">
        <v>236</v>
      </c>
      <c r="B61" s="104"/>
      <c r="C61" s="104"/>
      <c r="D61" s="104"/>
      <c r="E61" s="104"/>
      <c r="F61" s="104"/>
      <c r="G61" s="104"/>
      <c r="H61" s="104"/>
      <c r="I61" s="104"/>
      <c r="J61" s="105"/>
    </row>
    <row r="62" spans="1:11" ht="58.8" customHeight="1">
      <c r="A62" s="49" t="s">
        <v>262</v>
      </c>
      <c r="B62" s="53" t="s">
        <v>263</v>
      </c>
      <c r="C62" s="48" t="s">
        <v>264</v>
      </c>
      <c r="D62" s="124" t="s">
        <v>265</v>
      </c>
      <c r="E62" s="107"/>
      <c r="F62" s="107"/>
      <c r="G62" s="47"/>
      <c r="H62" s="66" t="s">
        <v>148</v>
      </c>
      <c r="I62" s="48" t="s">
        <v>3</v>
      </c>
      <c r="J62" s="46" t="e" vm="36">
        <v>#VALUE!</v>
      </c>
    </row>
    <row r="63" spans="1:11" ht="18.600000000000001" customHeight="1">
      <c r="A63" s="103" t="s">
        <v>237</v>
      </c>
      <c r="B63" s="104"/>
      <c r="C63" s="104"/>
      <c r="D63" s="104"/>
      <c r="E63" s="104"/>
      <c r="F63" s="104"/>
      <c r="G63" s="104"/>
      <c r="H63" s="104"/>
      <c r="I63" s="104"/>
      <c r="J63" s="105"/>
    </row>
    <row r="64" spans="1:11" ht="69" customHeight="1">
      <c r="A64" s="49" t="s">
        <v>266</v>
      </c>
      <c r="B64" s="53" t="s">
        <v>267</v>
      </c>
      <c r="C64" s="48" t="s">
        <v>268</v>
      </c>
      <c r="D64" s="124" t="s">
        <v>269</v>
      </c>
      <c r="E64" s="107"/>
      <c r="F64" s="107"/>
      <c r="G64" s="47"/>
      <c r="H64" s="66" t="s">
        <v>148</v>
      </c>
      <c r="I64" s="48" t="s">
        <v>3</v>
      </c>
      <c r="J64" s="46" t="e" vm="37">
        <v>#VALUE!</v>
      </c>
    </row>
    <row r="65" spans="1:10" ht="15">
      <c r="A65" s="111" t="s">
        <v>270</v>
      </c>
      <c r="B65" s="111"/>
      <c r="C65" s="111"/>
      <c r="D65" s="111"/>
      <c r="E65" s="111"/>
      <c r="F65" s="111"/>
      <c r="G65" s="111"/>
      <c r="H65" s="111"/>
      <c r="I65" s="111"/>
      <c r="J65" s="112"/>
    </row>
    <row r="66" spans="1:10">
      <c r="A66" s="103" t="s">
        <v>274</v>
      </c>
      <c r="B66" s="104"/>
      <c r="C66" s="104"/>
      <c r="D66" s="104"/>
      <c r="E66" s="104"/>
      <c r="F66" s="104"/>
      <c r="G66" s="104"/>
      <c r="H66" s="104"/>
      <c r="I66" s="104"/>
      <c r="J66" s="105"/>
    </row>
    <row r="67" spans="1:10" ht="73.8" customHeight="1">
      <c r="A67" s="49" t="s">
        <v>283</v>
      </c>
      <c r="B67" s="53" t="s">
        <v>277</v>
      </c>
      <c r="C67" s="48" t="s">
        <v>276</v>
      </c>
      <c r="D67" s="124" t="s">
        <v>282</v>
      </c>
      <c r="E67" s="107"/>
      <c r="F67" s="107"/>
      <c r="G67" s="47"/>
      <c r="H67" s="66" t="s">
        <v>148</v>
      </c>
      <c r="I67" s="48" t="s">
        <v>38</v>
      </c>
      <c r="J67" s="46" t="e" vm="38">
        <v>#VALUE!</v>
      </c>
    </row>
    <row r="68" spans="1:10" ht="13.8" customHeight="1">
      <c r="A68" s="103" t="s">
        <v>275</v>
      </c>
      <c r="B68" s="104"/>
      <c r="C68" s="104"/>
      <c r="D68" s="104"/>
      <c r="E68" s="104"/>
      <c r="F68" s="104"/>
      <c r="G68" s="104"/>
      <c r="H68" s="104"/>
      <c r="I68" s="104"/>
      <c r="J68" s="105"/>
    </row>
    <row r="69" spans="1:10" ht="85.8" customHeight="1">
      <c r="A69" s="49" t="s">
        <v>284</v>
      </c>
      <c r="B69" s="53" t="s">
        <v>278</v>
      </c>
      <c r="C69" s="48" t="s">
        <v>280</v>
      </c>
      <c r="D69" s="124" t="s">
        <v>281</v>
      </c>
      <c r="E69" s="107"/>
      <c r="F69" s="107"/>
      <c r="G69" s="47"/>
      <c r="H69" s="66" t="s">
        <v>148</v>
      </c>
      <c r="I69" s="48" t="s">
        <v>38</v>
      </c>
      <c r="J69" s="46" t="e" vm="39">
        <v>#VALUE!</v>
      </c>
    </row>
    <row r="70" spans="1:10" ht="15">
      <c r="A70" s="111" t="s">
        <v>270</v>
      </c>
      <c r="B70" s="111"/>
      <c r="C70" s="111"/>
      <c r="D70" s="111"/>
      <c r="E70" s="111"/>
      <c r="F70" s="111"/>
      <c r="G70" s="111"/>
      <c r="H70" s="111"/>
      <c r="I70" s="111"/>
      <c r="J70" s="112"/>
    </row>
    <row r="71" spans="1:10" ht="16.8" customHeight="1">
      <c r="A71" s="103" t="s">
        <v>271</v>
      </c>
      <c r="B71" s="104"/>
      <c r="C71" s="104"/>
      <c r="D71" s="104"/>
      <c r="E71" s="104"/>
      <c r="F71" s="104"/>
      <c r="G71" s="104"/>
      <c r="H71" s="104"/>
      <c r="I71" s="104"/>
      <c r="J71" s="105"/>
    </row>
    <row r="72" spans="1:10" ht="88.2" customHeight="1">
      <c r="A72" s="49" t="s">
        <v>273</v>
      </c>
      <c r="B72" s="53" t="s">
        <v>279</v>
      </c>
      <c r="C72" s="48" t="s">
        <v>272</v>
      </c>
      <c r="D72" s="124" t="s">
        <v>220</v>
      </c>
      <c r="E72" s="107"/>
      <c r="F72" s="107"/>
      <c r="G72" s="47"/>
      <c r="H72" s="66" t="s">
        <v>148</v>
      </c>
      <c r="I72" s="48" t="s">
        <v>38</v>
      </c>
      <c r="J72" s="46" t="e" vm="40">
        <v>#VALUE!</v>
      </c>
    </row>
  </sheetData>
  <mergeCells count="79">
    <mergeCell ref="A68:J68"/>
    <mergeCell ref="D69:F69"/>
    <mergeCell ref="A70:J70"/>
    <mergeCell ref="A71:J71"/>
    <mergeCell ref="D72:F72"/>
    <mergeCell ref="D64:F64"/>
    <mergeCell ref="A65:J65"/>
    <mergeCell ref="A66:J66"/>
    <mergeCell ref="D67:F67"/>
    <mergeCell ref="A49:J49"/>
    <mergeCell ref="D50:F50"/>
    <mergeCell ref="A51:J51"/>
    <mergeCell ref="D52:F52"/>
    <mergeCell ref="A59:J59"/>
    <mergeCell ref="D60:F60"/>
    <mergeCell ref="A61:J61"/>
    <mergeCell ref="D62:F62"/>
    <mergeCell ref="A63:J63"/>
    <mergeCell ref="D54:F54"/>
    <mergeCell ref="A55:J55"/>
    <mergeCell ref="D56:F56"/>
    <mergeCell ref="A57:J57"/>
    <mergeCell ref="D58:F58"/>
    <mergeCell ref="D45:F45"/>
    <mergeCell ref="A46:J46"/>
    <mergeCell ref="D47:F47"/>
    <mergeCell ref="A48:J48"/>
    <mergeCell ref="A53:J53"/>
    <mergeCell ref="A40:J40"/>
    <mergeCell ref="D41:F41"/>
    <mergeCell ref="A42:J42"/>
    <mergeCell ref="D43:F43"/>
    <mergeCell ref="A44:J44"/>
    <mergeCell ref="A36:J36"/>
    <mergeCell ref="D37:F37"/>
    <mergeCell ref="A23:J23"/>
    <mergeCell ref="D24:F24"/>
    <mergeCell ref="I9:I10"/>
    <mergeCell ref="J9:J10"/>
    <mergeCell ref="D22:F22"/>
    <mergeCell ref="A11:J11"/>
    <mergeCell ref="A12:J12"/>
    <mergeCell ref="D14:F14"/>
    <mergeCell ref="A15:J15"/>
    <mergeCell ref="D16:F16"/>
    <mergeCell ref="D20:F20"/>
    <mergeCell ref="A21:J21"/>
    <mergeCell ref="D13:F13"/>
    <mergeCell ref="D17:F17"/>
    <mergeCell ref="H6:J6"/>
    <mergeCell ref="H7:J7"/>
    <mergeCell ref="A8:D8"/>
    <mergeCell ref="A9:A10"/>
    <mergeCell ref="B9:B10"/>
    <mergeCell ref="C9:C10"/>
    <mergeCell ref="D9:G10"/>
    <mergeCell ref="B5:D5"/>
    <mergeCell ref="H5:J5"/>
    <mergeCell ref="B1:D2"/>
    <mergeCell ref="B3:D3"/>
    <mergeCell ref="H3:J3"/>
    <mergeCell ref="B4:D4"/>
    <mergeCell ref="H4:J4"/>
    <mergeCell ref="A38:J38"/>
    <mergeCell ref="D39:F39"/>
    <mergeCell ref="H9:H10"/>
    <mergeCell ref="D31:F31"/>
    <mergeCell ref="A34:J34"/>
    <mergeCell ref="D35:F35"/>
    <mergeCell ref="A26:J26"/>
    <mergeCell ref="D27:F27"/>
    <mergeCell ref="A30:J30"/>
    <mergeCell ref="D29:F29"/>
    <mergeCell ref="A25:J25"/>
    <mergeCell ref="A28:J28"/>
    <mergeCell ref="A32:J32"/>
    <mergeCell ref="D33:F33"/>
    <mergeCell ref="D19:F19"/>
    <mergeCell ref="A18:J18"/>
  </mergeCells>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C8E1B-231D-46F9-A06C-F9F5908B7B90}">
  <sheetPr>
    <outlinePr summaryBelow="0" summaryRight="0"/>
  </sheetPr>
  <dimension ref="A1:K36"/>
  <sheetViews>
    <sheetView zoomScale="98" zoomScaleNormal="98" workbookViewId="0">
      <selection activeCell="B4" sqref="B4:D4"/>
    </sheetView>
  </sheetViews>
  <sheetFormatPr defaultColWidth="8.77734375" defaultRowHeight="13.8" outlineLevelRow="1"/>
  <cols>
    <col min="1" max="1" width="15.6640625" style="1" customWidth="1"/>
    <col min="2" max="2" width="18.109375" style="1" customWidth="1"/>
    <col min="3" max="3" width="42.109375" style="1" customWidth="1"/>
    <col min="4" max="5" width="8.77734375" style="1"/>
    <col min="6" max="6" width="23.6640625" style="1" customWidth="1"/>
    <col min="7" max="7" width="18.44140625" style="1" hidden="1" customWidth="1"/>
    <col min="8" max="8" width="17.109375" style="1" customWidth="1"/>
    <col min="9" max="9" width="8.77734375" style="56"/>
    <col min="10" max="10" width="18" style="65" customWidth="1"/>
    <col min="11" max="11" width="18.5546875" style="1" customWidth="1"/>
    <col min="12" max="16384" width="8.77734375" style="1"/>
  </cols>
  <sheetData>
    <row r="1" spans="1:11" s="2" customFormat="1" ht="12.75" customHeight="1">
      <c r="A1" s="33" t="s">
        <v>5</v>
      </c>
      <c r="B1" s="92"/>
      <c r="C1" s="92"/>
      <c r="D1" s="92"/>
      <c r="E1" s="6"/>
      <c r="F1" s="6"/>
      <c r="G1" s="6"/>
      <c r="H1" s="6"/>
      <c r="I1" s="58"/>
      <c r="J1" s="6"/>
      <c r="K1" s="7"/>
    </row>
    <row r="2" spans="1:11" s="2" customFormat="1" ht="11.25" customHeight="1" thickBot="1">
      <c r="A2" s="7"/>
      <c r="B2" s="93"/>
      <c r="C2" s="93"/>
      <c r="D2" s="93"/>
      <c r="E2" s="6"/>
      <c r="F2" s="6"/>
      <c r="G2" s="6"/>
      <c r="H2" s="6"/>
      <c r="I2" s="58"/>
      <c r="J2" s="6"/>
      <c r="K2" s="7"/>
    </row>
    <row r="3" spans="1:11" s="3" customFormat="1" ht="15" customHeight="1">
      <c r="A3" s="34" t="s">
        <v>79</v>
      </c>
      <c r="B3" s="131" t="s">
        <v>44</v>
      </c>
      <c r="C3" s="132"/>
      <c r="D3" s="133"/>
      <c r="E3" s="36"/>
      <c r="F3" s="36"/>
      <c r="G3" s="36"/>
      <c r="H3" s="99"/>
      <c r="I3" s="99"/>
      <c r="J3" s="99"/>
      <c r="K3" s="9"/>
    </row>
    <row r="4" spans="1:11" s="3" customFormat="1" ht="13.2">
      <c r="A4" s="38" t="s">
        <v>80</v>
      </c>
      <c r="B4" s="100" t="s">
        <v>153</v>
      </c>
      <c r="C4" s="101"/>
      <c r="D4" s="102"/>
      <c r="E4" s="36"/>
      <c r="F4" s="36"/>
      <c r="G4" s="36"/>
      <c r="H4" s="99"/>
      <c r="I4" s="99"/>
      <c r="J4" s="99"/>
      <c r="K4" s="9"/>
    </row>
    <row r="5" spans="1:11" s="42" customFormat="1" ht="26.4">
      <c r="A5" s="38" t="s">
        <v>30</v>
      </c>
      <c r="B5" s="95" t="s">
        <v>152</v>
      </c>
      <c r="C5" s="96"/>
      <c r="D5" s="97"/>
      <c r="E5" s="40"/>
      <c r="F5" s="40"/>
      <c r="G5" s="40"/>
      <c r="H5" s="98"/>
      <c r="I5" s="98"/>
      <c r="J5" s="98"/>
      <c r="K5" s="41"/>
    </row>
    <row r="6" spans="1:11" s="3" customFormat="1" ht="15" customHeight="1">
      <c r="A6" s="12" t="s">
        <v>38</v>
      </c>
      <c r="B6" s="51">
        <f>COUNTIF(I:I,"Pass")</f>
        <v>5</v>
      </c>
      <c r="C6" s="10" t="s">
        <v>39</v>
      </c>
      <c r="D6" s="13">
        <f>COUNTIF(I:I,"Pending")</f>
        <v>0</v>
      </c>
      <c r="E6" s="8"/>
      <c r="F6" s="8"/>
      <c r="G6" s="8"/>
      <c r="H6" s="99"/>
      <c r="I6" s="99"/>
      <c r="J6" s="99"/>
      <c r="K6" s="9"/>
    </row>
    <row r="7" spans="1:11" s="3" customFormat="1" ht="15" customHeight="1" thickBot="1">
      <c r="A7" s="14" t="s">
        <v>3</v>
      </c>
      <c r="B7" s="52">
        <f>COUNTIF(I:I,"Fail")</f>
        <v>0</v>
      </c>
      <c r="C7" s="29" t="s">
        <v>28</v>
      </c>
      <c r="D7" s="35">
        <f>COUNTIF(A:A, "TC*")</f>
        <v>5</v>
      </c>
      <c r="E7" s="37"/>
      <c r="F7" s="37"/>
      <c r="G7" s="37"/>
      <c r="H7" s="99"/>
      <c r="I7" s="99"/>
      <c r="J7" s="99"/>
      <c r="K7" s="9"/>
    </row>
    <row r="8" spans="1:11" s="3" customFormat="1" ht="15" customHeight="1">
      <c r="A8" s="94"/>
      <c r="B8" s="94"/>
      <c r="C8" s="94"/>
      <c r="D8" s="94"/>
      <c r="E8" s="8"/>
      <c r="F8" s="8"/>
      <c r="G8" s="8"/>
      <c r="H8" s="8"/>
      <c r="I8" s="59"/>
      <c r="J8" s="59"/>
      <c r="K8" s="9"/>
    </row>
    <row r="9" spans="1:11" s="44" customFormat="1" ht="12" customHeight="1">
      <c r="A9" s="113" t="s">
        <v>31</v>
      </c>
      <c r="B9" s="114" t="s">
        <v>6</v>
      </c>
      <c r="C9" s="113" t="s">
        <v>16</v>
      </c>
      <c r="D9" s="119" t="s">
        <v>29</v>
      </c>
      <c r="E9" s="120"/>
      <c r="F9" s="120"/>
      <c r="G9" s="121"/>
      <c r="H9" s="109" t="s">
        <v>27</v>
      </c>
      <c r="I9" s="108" t="s">
        <v>7</v>
      </c>
      <c r="J9" s="108" t="s">
        <v>32</v>
      </c>
      <c r="K9" s="43"/>
    </row>
    <row r="10" spans="1:11" s="3" customFormat="1" ht="12" customHeight="1">
      <c r="A10" s="108"/>
      <c r="B10" s="115"/>
      <c r="C10" s="108"/>
      <c r="D10" s="110"/>
      <c r="E10" s="122"/>
      <c r="F10" s="122"/>
      <c r="G10" s="123"/>
      <c r="H10" s="110"/>
      <c r="I10" s="108"/>
      <c r="J10" s="108"/>
      <c r="K10" s="9"/>
    </row>
    <row r="11" spans="1:11" s="64" customFormat="1" ht="15">
      <c r="A11" s="111"/>
      <c r="B11" s="111"/>
      <c r="C11" s="111"/>
      <c r="D11" s="111"/>
      <c r="E11" s="111"/>
      <c r="F11" s="111"/>
      <c r="G11" s="111"/>
      <c r="H11" s="111"/>
      <c r="I11" s="111"/>
      <c r="J11" s="112"/>
    </row>
    <row r="12" spans="1:11" s="4" customFormat="1" ht="16.8" customHeight="1">
      <c r="A12" s="103" t="s">
        <v>176</v>
      </c>
      <c r="B12" s="104"/>
      <c r="C12" s="104"/>
      <c r="D12" s="104"/>
      <c r="E12" s="104"/>
      <c r="F12" s="104"/>
      <c r="G12" s="104"/>
      <c r="H12" s="104"/>
      <c r="I12" s="104"/>
      <c r="J12" s="105"/>
    </row>
    <row r="13" spans="1:11" s="4" customFormat="1" ht="95.4" customHeight="1" outlineLevel="1">
      <c r="A13" s="49" t="s">
        <v>159</v>
      </c>
      <c r="B13" s="53" t="s">
        <v>165</v>
      </c>
      <c r="C13" s="48" t="s">
        <v>162</v>
      </c>
      <c r="D13" s="124" t="s">
        <v>163</v>
      </c>
      <c r="E13" s="107"/>
      <c r="F13" s="107"/>
      <c r="G13" s="47"/>
      <c r="H13" s="66" t="s">
        <v>150</v>
      </c>
      <c r="I13" s="48" t="s">
        <v>38</v>
      </c>
      <c r="J13" s="46" t="e" vm="41">
        <v>#VALUE!</v>
      </c>
      <c r="K13" s="71" t="s">
        <v>169</v>
      </c>
    </row>
    <row r="14" spans="1:11" s="4" customFormat="1" ht="17.399999999999999" customHeight="1" outlineLevel="1">
      <c r="A14" s="103" t="s">
        <v>177</v>
      </c>
      <c r="B14" s="104"/>
      <c r="C14" s="104"/>
      <c r="D14" s="104"/>
      <c r="E14" s="104"/>
      <c r="F14" s="104"/>
      <c r="G14" s="104"/>
      <c r="H14" s="104"/>
      <c r="I14" s="104"/>
      <c r="J14" s="105"/>
    </row>
    <row r="15" spans="1:11" s="4" customFormat="1" ht="96" customHeight="1" outlineLevel="1">
      <c r="A15" s="49" t="s">
        <v>164</v>
      </c>
      <c r="B15" s="53" t="s">
        <v>166</v>
      </c>
      <c r="C15" s="48" t="s">
        <v>167</v>
      </c>
      <c r="D15" s="124" t="s">
        <v>168</v>
      </c>
      <c r="E15" s="107"/>
      <c r="F15" s="107"/>
      <c r="G15" s="47"/>
      <c r="H15" s="60" t="s">
        <v>150</v>
      </c>
      <c r="I15" s="48" t="s">
        <v>38</v>
      </c>
      <c r="J15" s="46" t="e" vm="42">
        <v>#VALUE!</v>
      </c>
    </row>
    <row r="16" spans="1:11" s="4" customFormat="1" ht="14.4" customHeight="1" outlineLevel="1">
      <c r="A16" s="103" t="s">
        <v>178</v>
      </c>
      <c r="B16" s="104"/>
      <c r="C16" s="104"/>
      <c r="D16" s="104"/>
      <c r="E16" s="104"/>
      <c r="F16" s="104"/>
      <c r="G16" s="104"/>
      <c r="H16" s="104"/>
      <c r="I16" s="104"/>
      <c r="J16" s="105"/>
    </row>
    <row r="17" spans="1:11" ht="180" customHeight="1">
      <c r="A17" s="49" t="s">
        <v>195</v>
      </c>
      <c r="B17" s="53" t="s">
        <v>196</v>
      </c>
      <c r="C17" s="76" t="s">
        <v>197</v>
      </c>
      <c r="D17" s="124" t="s">
        <v>198</v>
      </c>
      <c r="E17" s="107"/>
      <c r="F17" s="107"/>
      <c r="G17" s="47"/>
      <c r="H17" s="66" t="s">
        <v>170</v>
      </c>
      <c r="I17" s="48" t="s">
        <v>38</v>
      </c>
      <c r="J17" s="46" t="e" vm="43">
        <v>#VALUE!</v>
      </c>
    </row>
    <row r="18" spans="1:11" ht="16.8" customHeight="1">
      <c r="A18" s="103" t="s">
        <v>179</v>
      </c>
      <c r="B18" s="104"/>
      <c r="C18" s="104"/>
      <c r="D18" s="104"/>
      <c r="E18" s="104"/>
      <c r="F18" s="104"/>
      <c r="G18" s="104"/>
      <c r="H18" s="104"/>
      <c r="I18" s="104"/>
      <c r="J18" s="105"/>
    </row>
    <row r="19" spans="1:11" ht="137.4" customHeight="1">
      <c r="A19" s="49" t="s">
        <v>172</v>
      </c>
      <c r="B19" s="53" t="s">
        <v>171</v>
      </c>
      <c r="C19" s="76" t="s">
        <v>173</v>
      </c>
      <c r="D19" s="124" t="s">
        <v>174</v>
      </c>
      <c r="E19" s="107"/>
      <c r="F19" s="107"/>
      <c r="G19" s="47"/>
      <c r="H19" s="66" t="s">
        <v>170</v>
      </c>
      <c r="I19" s="48" t="s">
        <v>38</v>
      </c>
      <c r="J19" s="46" t="e" vm="44">
        <v>#VALUE!</v>
      </c>
    </row>
    <row r="20" spans="1:11" ht="12" customHeight="1">
      <c r="A20" s="103" t="s">
        <v>180</v>
      </c>
      <c r="B20" s="104"/>
      <c r="C20" s="104"/>
      <c r="D20" s="104"/>
      <c r="E20" s="104"/>
      <c r="F20" s="104"/>
      <c r="G20" s="104"/>
      <c r="H20" s="104"/>
      <c r="I20" s="104"/>
      <c r="J20" s="105"/>
    </row>
    <row r="21" spans="1:11" ht="165.6" customHeight="1">
      <c r="A21" s="49" t="s">
        <v>175</v>
      </c>
      <c r="B21" s="53" t="s">
        <v>181</v>
      </c>
      <c r="C21" s="76" t="s">
        <v>182</v>
      </c>
      <c r="D21" s="124" t="s">
        <v>183</v>
      </c>
      <c r="E21" s="107"/>
      <c r="F21" s="107"/>
      <c r="G21" s="47"/>
      <c r="H21" s="66" t="s">
        <v>148</v>
      </c>
      <c r="I21" s="48" t="s">
        <v>38</v>
      </c>
      <c r="J21" s="46" t="e" vm="45">
        <v>#VALUE!</v>
      </c>
      <c r="K21" s="71" t="s">
        <v>184</v>
      </c>
    </row>
    <row r="22" spans="1:11" ht="12" customHeight="1"/>
    <row r="23" spans="1:11" ht="12" customHeight="1"/>
    <row r="24" spans="1:11" ht="12" customHeight="1"/>
    <row r="25" spans="1:11" ht="12" customHeight="1"/>
    <row r="26" spans="1:11" ht="12" customHeight="1"/>
    <row r="27" spans="1:11" ht="12" customHeight="1"/>
    <row r="28" spans="1:11" ht="12" customHeight="1"/>
    <row r="29" spans="1:11" ht="12" customHeight="1"/>
    <row r="30" spans="1:11" ht="12" customHeight="1"/>
    <row r="31" spans="1:11" ht="12" customHeight="1"/>
    <row r="32" spans="1:11" ht="12" customHeight="1"/>
    <row r="33" ht="12" customHeight="1"/>
    <row r="34" ht="12" customHeight="1"/>
    <row r="35" ht="12" customHeight="1"/>
    <row r="36" ht="12" customHeight="1"/>
  </sheetData>
  <mergeCells count="28">
    <mergeCell ref="D19:F19"/>
    <mergeCell ref="A20:J20"/>
    <mergeCell ref="D21:F21"/>
    <mergeCell ref="B5:D5"/>
    <mergeCell ref="H5:J5"/>
    <mergeCell ref="A14:J14"/>
    <mergeCell ref="A18:J18"/>
    <mergeCell ref="B1:D2"/>
    <mergeCell ref="B3:D3"/>
    <mergeCell ref="H3:J3"/>
    <mergeCell ref="B4:D4"/>
    <mergeCell ref="H4:J4"/>
    <mergeCell ref="D17:F17"/>
    <mergeCell ref="H6:J6"/>
    <mergeCell ref="H7:J7"/>
    <mergeCell ref="A8:D8"/>
    <mergeCell ref="A9:A10"/>
    <mergeCell ref="B9:B10"/>
    <mergeCell ref="C9:C10"/>
    <mergeCell ref="D9:G10"/>
    <mergeCell ref="H9:H10"/>
    <mergeCell ref="I9:I10"/>
    <mergeCell ref="J9:J10"/>
    <mergeCell ref="A11:J11"/>
    <mergeCell ref="A12:J12"/>
    <mergeCell ref="D13:F13"/>
    <mergeCell ref="D15:F15"/>
    <mergeCell ref="A16:J16"/>
  </mergeCells>
  <pageMargins left="0.75" right="0.75" top="1" bottom="1" header="0.5" footer="0.5"/>
  <pageSetup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6A20B-96F8-4FAC-B866-E89CD08B7A79}">
  <sheetPr>
    <outlinePr summaryBelow="0" summaryRight="0"/>
  </sheetPr>
  <dimension ref="A1:K51"/>
  <sheetViews>
    <sheetView workbookViewId="0">
      <selection activeCell="B5" sqref="B5:D5"/>
    </sheetView>
  </sheetViews>
  <sheetFormatPr defaultColWidth="8.77734375" defaultRowHeight="13.8" outlineLevelRow="1"/>
  <cols>
    <col min="1" max="1" width="15.6640625" style="1" customWidth="1"/>
    <col min="2" max="2" width="18.109375" style="1" customWidth="1"/>
    <col min="3" max="3" width="42.109375" style="1" customWidth="1"/>
    <col min="4" max="5" width="8.77734375" style="1"/>
    <col min="6" max="6" width="23.6640625" style="1" customWidth="1"/>
    <col min="7" max="7" width="18.44140625" style="1" hidden="1" customWidth="1"/>
    <col min="8" max="8" width="17.109375" style="1" customWidth="1"/>
    <col min="9" max="9" width="8.77734375" style="56"/>
    <col min="10" max="10" width="18" style="65" customWidth="1"/>
    <col min="11" max="11" width="24" style="1" customWidth="1"/>
    <col min="12" max="16384" width="8.77734375" style="1"/>
  </cols>
  <sheetData>
    <row r="1" spans="1:11" s="2" customFormat="1" ht="12.75" customHeight="1">
      <c r="A1" s="33" t="s">
        <v>5</v>
      </c>
      <c r="B1" s="92"/>
      <c r="C1" s="92"/>
      <c r="D1" s="92"/>
      <c r="E1" s="6"/>
      <c r="F1" s="6"/>
      <c r="G1" s="6"/>
      <c r="H1" s="6"/>
      <c r="I1" s="58"/>
      <c r="J1" s="6"/>
      <c r="K1" s="7"/>
    </row>
    <row r="2" spans="1:11" s="2" customFormat="1" ht="11.25" customHeight="1" thickBot="1">
      <c r="A2" s="7"/>
      <c r="B2" s="93"/>
      <c r="C2" s="93"/>
      <c r="D2" s="93"/>
      <c r="E2" s="6"/>
      <c r="F2" s="6"/>
      <c r="G2" s="6"/>
      <c r="H2" s="6"/>
      <c r="I2" s="58"/>
      <c r="J2" s="6"/>
      <c r="K2" s="7"/>
    </row>
    <row r="3" spans="1:11" s="3" customFormat="1" ht="15" customHeight="1">
      <c r="A3" s="34" t="s">
        <v>79</v>
      </c>
      <c r="B3" s="90" t="s">
        <v>44</v>
      </c>
      <c r="C3" s="90"/>
      <c r="D3" s="91"/>
      <c r="E3" s="36"/>
      <c r="F3" s="36"/>
      <c r="G3" s="36"/>
      <c r="H3" s="99"/>
      <c r="I3" s="99"/>
      <c r="J3" s="99"/>
      <c r="K3" s="9"/>
    </row>
    <row r="4" spans="1:11" s="3" customFormat="1" ht="13.2">
      <c r="A4" s="38" t="s">
        <v>80</v>
      </c>
      <c r="B4" s="100" t="s">
        <v>112</v>
      </c>
      <c r="C4" s="101"/>
      <c r="D4" s="102"/>
      <c r="E4" s="36"/>
      <c r="F4" s="36"/>
      <c r="G4" s="36"/>
      <c r="H4" s="99"/>
      <c r="I4" s="99"/>
      <c r="J4" s="99"/>
      <c r="K4" s="9"/>
    </row>
    <row r="5" spans="1:11" s="42" customFormat="1" ht="26.4">
      <c r="A5" s="38" t="s">
        <v>30</v>
      </c>
      <c r="B5" s="95" t="s">
        <v>113</v>
      </c>
      <c r="C5" s="96"/>
      <c r="D5" s="97"/>
      <c r="E5" s="40"/>
      <c r="F5" s="40"/>
      <c r="G5" s="40"/>
      <c r="H5" s="98"/>
      <c r="I5" s="98"/>
      <c r="J5" s="98"/>
      <c r="K5" s="41"/>
    </row>
    <row r="6" spans="1:11" s="3" customFormat="1" ht="15" customHeight="1">
      <c r="A6" s="12" t="s">
        <v>38</v>
      </c>
      <c r="B6" s="51">
        <f>COUNTIF(I:I,"Pass")</f>
        <v>0</v>
      </c>
      <c r="C6" s="10" t="s">
        <v>39</v>
      </c>
      <c r="D6" s="13">
        <f>COUNTIF(I:I,"Pending")</f>
        <v>0</v>
      </c>
      <c r="E6" s="8"/>
      <c r="F6" s="8"/>
      <c r="G6" s="8"/>
      <c r="H6" s="99"/>
      <c r="I6" s="99"/>
      <c r="J6" s="99"/>
      <c r="K6" s="9"/>
    </row>
    <row r="7" spans="1:11" s="3" customFormat="1" ht="15" customHeight="1" thickBot="1">
      <c r="A7" s="14" t="s">
        <v>3</v>
      </c>
      <c r="B7" s="52">
        <f>COUNTIF(I:I,"Fail")</f>
        <v>5</v>
      </c>
      <c r="C7" s="29" t="s">
        <v>28</v>
      </c>
      <c r="D7" s="35">
        <f>COUNTIF(A:A, "TC*")</f>
        <v>5</v>
      </c>
      <c r="E7" s="37"/>
      <c r="F7" s="37"/>
      <c r="G7" s="37"/>
      <c r="H7" s="99"/>
      <c r="I7" s="99"/>
      <c r="J7" s="99"/>
      <c r="K7" s="9"/>
    </row>
    <row r="8" spans="1:11" s="3" customFormat="1" ht="15" customHeight="1">
      <c r="A8" s="94"/>
      <c r="B8" s="94"/>
      <c r="C8" s="94"/>
      <c r="D8" s="94"/>
      <c r="E8" s="8"/>
      <c r="F8" s="8"/>
      <c r="G8" s="8"/>
      <c r="H8" s="8"/>
      <c r="I8" s="59"/>
      <c r="J8" s="59"/>
      <c r="K8" s="9"/>
    </row>
    <row r="9" spans="1:11" s="44" customFormat="1" ht="12" customHeight="1">
      <c r="A9" s="113" t="s">
        <v>31</v>
      </c>
      <c r="B9" s="114" t="s">
        <v>6</v>
      </c>
      <c r="C9" s="113" t="s">
        <v>16</v>
      </c>
      <c r="D9" s="119" t="s">
        <v>29</v>
      </c>
      <c r="E9" s="120"/>
      <c r="F9" s="120"/>
      <c r="G9" s="121"/>
      <c r="H9" s="109" t="s">
        <v>27</v>
      </c>
      <c r="I9" s="108" t="s">
        <v>7</v>
      </c>
      <c r="J9" s="108" t="s">
        <v>32</v>
      </c>
      <c r="K9" s="43"/>
    </row>
    <row r="10" spans="1:11" s="3" customFormat="1" ht="12" customHeight="1">
      <c r="A10" s="108"/>
      <c r="B10" s="115"/>
      <c r="C10" s="108"/>
      <c r="D10" s="110"/>
      <c r="E10" s="122"/>
      <c r="F10" s="122"/>
      <c r="G10" s="123"/>
      <c r="H10" s="110"/>
      <c r="I10" s="108"/>
      <c r="J10" s="108"/>
      <c r="K10" s="9"/>
    </row>
    <row r="11" spans="1:11" s="64" customFormat="1" ht="15">
      <c r="A11" s="111"/>
      <c r="B11" s="111"/>
      <c r="C11" s="111"/>
      <c r="D11" s="111"/>
      <c r="E11" s="111"/>
      <c r="F11" s="111"/>
      <c r="G11" s="111"/>
      <c r="H11" s="111"/>
      <c r="I11" s="111"/>
      <c r="J11" s="112"/>
    </row>
    <row r="12" spans="1:11" s="4" customFormat="1" ht="15" customHeight="1">
      <c r="A12" s="103"/>
      <c r="B12" s="104"/>
      <c r="C12" s="104"/>
      <c r="D12" s="104"/>
      <c r="E12" s="104"/>
      <c r="F12" s="104"/>
      <c r="G12" s="104"/>
      <c r="H12" s="104"/>
      <c r="I12" s="104"/>
      <c r="J12" s="105"/>
    </row>
    <row r="13" spans="1:11" s="4" customFormat="1" ht="82.2" customHeight="1" outlineLevel="1">
      <c r="A13" s="48" t="s">
        <v>158</v>
      </c>
      <c r="B13" s="48" t="s">
        <v>128</v>
      </c>
      <c r="C13" s="48" t="s">
        <v>133</v>
      </c>
      <c r="D13" s="124" t="s">
        <v>130</v>
      </c>
      <c r="E13" s="107"/>
      <c r="F13" s="135"/>
      <c r="G13" s="48"/>
      <c r="H13" s="48" t="s">
        <v>150</v>
      </c>
      <c r="I13" s="48" t="s">
        <v>3</v>
      </c>
      <c r="J13" s="77" t="e" vm="46">
        <v>#VALUE!</v>
      </c>
    </row>
    <row r="14" spans="1:11" s="4" customFormat="1" ht="15" customHeight="1" outlineLevel="1">
      <c r="A14" s="103"/>
      <c r="B14" s="104"/>
      <c r="C14" s="104"/>
      <c r="D14" s="104"/>
      <c r="E14" s="104"/>
      <c r="F14" s="104"/>
      <c r="G14" s="104"/>
      <c r="H14" s="104"/>
      <c r="I14" s="104"/>
      <c r="J14" s="105"/>
    </row>
    <row r="15" spans="1:11" s="4" customFormat="1" ht="94.8" customHeight="1" outlineLevel="1">
      <c r="A15" s="48" t="s">
        <v>157</v>
      </c>
      <c r="B15" s="48" t="s">
        <v>131</v>
      </c>
      <c r="C15" s="48" t="s">
        <v>134</v>
      </c>
      <c r="D15" s="124" t="s">
        <v>130</v>
      </c>
      <c r="E15" s="107"/>
      <c r="F15" s="135"/>
      <c r="G15" s="48"/>
      <c r="H15" s="48" t="s">
        <v>150</v>
      </c>
      <c r="I15" s="48" t="s">
        <v>3</v>
      </c>
      <c r="J15" s="77" t="e" vm="47">
        <v>#VALUE!</v>
      </c>
    </row>
    <row r="16" spans="1:11" ht="15" customHeight="1">
      <c r="A16" s="103"/>
      <c r="B16" s="104"/>
      <c r="C16" s="104"/>
      <c r="D16" s="104"/>
      <c r="E16" s="104"/>
      <c r="F16" s="104"/>
      <c r="G16" s="104"/>
      <c r="H16" s="104"/>
      <c r="I16" s="104"/>
      <c r="J16" s="105"/>
    </row>
    <row r="17" spans="1:11" ht="82.2" customHeight="1">
      <c r="A17" s="49" t="s">
        <v>156</v>
      </c>
      <c r="B17" s="48" t="s">
        <v>132</v>
      </c>
      <c r="C17" s="76" t="s">
        <v>136</v>
      </c>
      <c r="D17" s="124" t="s">
        <v>135</v>
      </c>
      <c r="E17" s="107"/>
      <c r="F17" s="107"/>
      <c r="G17" s="47"/>
      <c r="H17" s="60" t="s">
        <v>150</v>
      </c>
      <c r="I17" s="48" t="s">
        <v>3</v>
      </c>
      <c r="J17" s="46" t="e" vm="48">
        <v>#VALUE!</v>
      </c>
      <c r="K17" s="71"/>
    </row>
    <row r="18" spans="1:11" ht="12" customHeight="1">
      <c r="A18" s="103"/>
      <c r="B18" s="104"/>
      <c r="C18" s="104"/>
      <c r="D18" s="104"/>
      <c r="E18" s="104"/>
      <c r="F18" s="104"/>
      <c r="G18" s="104"/>
      <c r="H18" s="104"/>
      <c r="I18" s="104"/>
      <c r="J18" s="105"/>
    </row>
    <row r="19" spans="1:11" ht="107.4" customHeight="1">
      <c r="A19" s="49" t="s">
        <v>155</v>
      </c>
      <c r="B19" s="48" t="s">
        <v>137</v>
      </c>
      <c r="C19" s="76" t="s">
        <v>138</v>
      </c>
      <c r="D19" s="124" t="s">
        <v>139</v>
      </c>
      <c r="E19" s="107"/>
      <c r="F19" s="107"/>
      <c r="G19" s="47"/>
      <c r="H19" s="60" t="s">
        <v>150</v>
      </c>
      <c r="I19" s="48" t="s">
        <v>3</v>
      </c>
      <c r="J19" s="73" t="e" vm="49">
        <v>#VALUE!</v>
      </c>
    </row>
    <row r="20" spans="1:11" ht="12" customHeight="1">
      <c r="A20" s="103"/>
      <c r="B20" s="104"/>
      <c r="C20" s="104"/>
      <c r="D20" s="104"/>
      <c r="E20" s="104"/>
      <c r="F20" s="104"/>
      <c r="G20" s="104"/>
      <c r="H20" s="104"/>
      <c r="I20" s="104"/>
      <c r="J20" s="105"/>
    </row>
    <row r="21" spans="1:11" ht="107.4" customHeight="1">
      <c r="A21" s="49" t="s">
        <v>154</v>
      </c>
      <c r="B21" s="53" t="s">
        <v>118</v>
      </c>
      <c r="C21" s="76" t="s">
        <v>129</v>
      </c>
      <c r="D21" s="124" t="s">
        <v>125</v>
      </c>
      <c r="E21" s="107"/>
      <c r="F21" s="107"/>
      <c r="G21" s="47"/>
      <c r="H21" s="60" t="s">
        <v>150</v>
      </c>
      <c r="I21" s="48" t="s">
        <v>3</v>
      </c>
      <c r="J21" s="46" t="e" vm="50">
        <v>#VALUE!</v>
      </c>
      <c r="K21" s="71" t="s">
        <v>126</v>
      </c>
    </row>
    <row r="22" spans="1:11" ht="12" customHeight="1"/>
    <row r="23" spans="1:11" ht="12" customHeight="1"/>
    <row r="24" spans="1:11" ht="12" customHeight="1"/>
    <row r="25" spans="1:11" ht="12" customHeight="1"/>
    <row r="26" spans="1:11" ht="12" customHeight="1"/>
    <row r="27" spans="1:11" ht="12" customHeight="1"/>
    <row r="28" spans="1:11" ht="12" customHeight="1"/>
    <row r="29" spans="1:11" ht="12" customHeight="1"/>
    <row r="30" spans="1:11" ht="12" customHeight="1"/>
    <row r="31" spans="1:11" ht="12" customHeight="1"/>
    <row r="32" spans="1:11"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sheetData>
  <mergeCells count="28">
    <mergeCell ref="B5:D5"/>
    <mergeCell ref="H5:J5"/>
    <mergeCell ref="A18:J18"/>
    <mergeCell ref="H6:J6"/>
    <mergeCell ref="H7:J7"/>
    <mergeCell ref="A8:D8"/>
    <mergeCell ref="A9:A10"/>
    <mergeCell ref="B9:B10"/>
    <mergeCell ref="C9:C10"/>
    <mergeCell ref="D9:G10"/>
    <mergeCell ref="H9:H10"/>
    <mergeCell ref="I9:I10"/>
    <mergeCell ref="J9:J10"/>
    <mergeCell ref="B1:D2"/>
    <mergeCell ref="B3:D3"/>
    <mergeCell ref="H3:J3"/>
    <mergeCell ref="B4:D4"/>
    <mergeCell ref="H4:J4"/>
    <mergeCell ref="D21:F21"/>
    <mergeCell ref="A20:J20"/>
    <mergeCell ref="A11:J11"/>
    <mergeCell ref="A12:J12"/>
    <mergeCell ref="D17:F17"/>
    <mergeCell ref="A16:J16"/>
    <mergeCell ref="D15:F15"/>
    <mergeCell ref="D13:F13"/>
    <mergeCell ref="A14:J14"/>
    <mergeCell ref="D19:F19"/>
  </mergeCells>
  <pageMargins left="0.75" right="0.75" top="1" bottom="1" header="0.5" footer="0.5"/>
  <pageSetup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tabSelected="1" workbookViewId="0">
      <selection activeCell="K10" sqref="K10"/>
    </sheetView>
  </sheetViews>
  <sheetFormatPr defaultColWidth="8.77734375" defaultRowHeight="13.8"/>
  <cols>
    <col min="1" max="2" width="8.77734375" style="1"/>
    <col min="3" max="3" width="29.21875" style="1" customWidth="1"/>
    <col min="4" max="6" width="8.77734375" style="1"/>
    <col min="7" max="7" width="18.77734375" style="1" customWidth="1"/>
    <col min="8" max="16384" width="8.77734375" style="1"/>
  </cols>
  <sheetData>
    <row r="1" spans="1:7" ht="22.2">
      <c r="A1" s="15" t="s">
        <v>11</v>
      </c>
      <c r="B1" s="16"/>
      <c r="C1" s="17"/>
      <c r="D1" s="17"/>
      <c r="E1" s="17"/>
      <c r="F1" s="17"/>
      <c r="G1" s="18"/>
    </row>
    <row r="2" spans="1:7" ht="14.25" customHeight="1">
      <c r="A2" s="15"/>
      <c r="B2" s="16"/>
      <c r="C2" s="17"/>
      <c r="D2" s="17"/>
      <c r="E2" s="17"/>
      <c r="F2" s="17"/>
      <c r="G2" s="18"/>
    </row>
    <row r="3" spans="1:7">
      <c r="B3" s="19" t="s">
        <v>10</v>
      </c>
      <c r="C3" s="138"/>
      <c r="D3" s="17"/>
      <c r="E3" s="17"/>
      <c r="F3" s="17"/>
      <c r="G3" s="18"/>
    </row>
    <row r="4" spans="1:7">
      <c r="B4" s="19" t="s">
        <v>4</v>
      </c>
      <c r="C4" s="137" t="s">
        <v>148</v>
      </c>
      <c r="D4" s="19"/>
      <c r="E4" s="19"/>
      <c r="F4" s="19"/>
      <c r="G4" s="19"/>
    </row>
    <row r="5" spans="1:7">
      <c r="A5" s="19"/>
      <c r="B5" s="19"/>
      <c r="C5" s="19"/>
      <c r="D5" s="19"/>
      <c r="E5" s="19"/>
      <c r="F5" s="19"/>
      <c r="G5" s="19"/>
    </row>
    <row r="6" spans="1:7">
      <c r="A6" s="19"/>
      <c r="B6" s="19"/>
      <c r="C6" s="19"/>
      <c r="D6" s="19"/>
      <c r="E6" s="19"/>
      <c r="F6" s="19"/>
      <c r="G6" s="19"/>
    </row>
    <row r="7" spans="1:7" ht="26.4">
      <c r="A7" s="19"/>
      <c r="B7" s="86" t="s">
        <v>17</v>
      </c>
      <c r="C7" s="86" t="s">
        <v>18</v>
      </c>
      <c r="D7" s="87" t="s">
        <v>38</v>
      </c>
      <c r="E7" s="86" t="s">
        <v>3</v>
      </c>
      <c r="F7" s="86" t="s">
        <v>39</v>
      </c>
      <c r="G7" s="87" t="s">
        <v>19</v>
      </c>
    </row>
    <row r="8" spans="1:7" s="63" customFormat="1" ht="24.6" customHeight="1">
      <c r="A8" s="39"/>
      <c r="B8" s="79">
        <v>1</v>
      </c>
      <c r="C8" s="80" t="str">
        <f>'Module Register'!B4</f>
        <v>REG - User Registration</v>
      </c>
      <c r="D8" s="81">
        <f>'Module Register'!B6</f>
        <v>4</v>
      </c>
      <c r="E8" s="79">
        <f>'Module Register'!B7</f>
        <v>0</v>
      </c>
      <c r="F8" s="79">
        <f>'Module Register'!D6</f>
        <v>0</v>
      </c>
      <c r="G8" s="81">
        <f>'Module Register'!D7</f>
        <v>4</v>
      </c>
    </row>
    <row r="9" spans="1:7" ht="22.2" customHeight="1">
      <c r="A9" s="19"/>
      <c r="B9" s="82">
        <v>2</v>
      </c>
      <c r="C9" s="83" t="str">
        <f>'Module Login'!B4</f>
        <v>AUTH - User Login</v>
      </c>
      <c r="D9" s="82">
        <f>'Module Login'!B6</f>
        <v>5</v>
      </c>
      <c r="E9" s="82">
        <f>'Module Login'!B7</f>
        <v>0</v>
      </c>
      <c r="F9" s="82">
        <f>'Module Login'!D6</f>
        <v>0</v>
      </c>
      <c r="G9" s="84">
        <f>'Module Login'!D7</f>
        <v>5</v>
      </c>
    </row>
    <row r="10" spans="1:7" ht="22.2" customHeight="1">
      <c r="A10" s="19"/>
      <c r="B10" s="82">
        <v>3</v>
      </c>
      <c r="C10" s="85" t="str">
        <f>'Module CourseManagement'!B4</f>
        <v>COURSE - Course Management</v>
      </c>
      <c r="D10" s="82">
        <f>'Module CourseManagement'!B6</f>
        <v>19</v>
      </c>
      <c r="E10" s="82">
        <f>'Module CourseManagement'!B7</f>
        <v>8</v>
      </c>
      <c r="F10" s="82">
        <f>'Module CourseManagement'!D6</f>
        <v>0</v>
      </c>
      <c r="G10" s="84">
        <f>'Module CourseManagement'!D7</f>
        <v>27</v>
      </c>
    </row>
    <row r="11" spans="1:7" ht="22.2" customHeight="1">
      <c r="A11" s="19"/>
      <c r="B11" s="82">
        <v>4</v>
      </c>
      <c r="C11" s="83" t="str">
        <f>'Module FeeManagement'!B4</f>
        <v>FEE - Fee Management</v>
      </c>
      <c r="D11" s="82">
        <f>'Module FeeManagement'!B6</f>
        <v>5</v>
      </c>
      <c r="E11" s="82">
        <f>'Module FeeManagement'!B7</f>
        <v>0</v>
      </c>
      <c r="F11" s="82">
        <f>'Module FeeManagement'!D6</f>
        <v>0</v>
      </c>
      <c r="G11" s="84">
        <f>'Module FeeManagement'!D7</f>
        <v>5</v>
      </c>
    </row>
    <row r="12" spans="1:7" ht="22.2" customHeight="1">
      <c r="A12" s="19"/>
      <c r="B12" s="82">
        <v>5</v>
      </c>
      <c r="C12" s="83" t="str">
        <f>'Module Admin'!B4</f>
        <v>ADMIN - Administration Module</v>
      </c>
      <c r="D12" s="82">
        <f>'Module Admin'!B6</f>
        <v>0</v>
      </c>
      <c r="E12" s="82">
        <f>'Module Admin'!B7</f>
        <v>5</v>
      </c>
      <c r="F12" s="82">
        <f>'Module Admin'!D6</f>
        <v>0</v>
      </c>
      <c r="G12" s="84">
        <f>'Module Admin'!D7</f>
        <v>5</v>
      </c>
    </row>
    <row r="13" spans="1:7">
      <c r="A13" s="19"/>
      <c r="B13" s="88"/>
      <c r="C13" s="89" t="s">
        <v>20</v>
      </c>
      <c r="D13" s="88">
        <f>SUM(D6:D12)</f>
        <v>33</v>
      </c>
      <c r="E13" s="88">
        <f>SUM(E6:E12)</f>
        <v>13</v>
      </c>
      <c r="F13" s="88">
        <f>SUM(F6:F12)</f>
        <v>0</v>
      </c>
      <c r="G13" s="88">
        <f>SUM(G6:G12)</f>
        <v>46</v>
      </c>
    </row>
    <row r="14" spans="1:7">
      <c r="A14" s="19"/>
      <c r="B14" s="20"/>
      <c r="C14" s="19"/>
      <c r="D14" s="21"/>
      <c r="E14" s="22"/>
      <c r="F14" s="22"/>
      <c r="G14" s="22"/>
    </row>
    <row r="15" spans="1:7">
      <c r="A15" s="19"/>
      <c r="B15" s="19"/>
      <c r="C15" s="19" t="s">
        <v>21</v>
      </c>
      <c r="D15" s="19"/>
      <c r="E15" s="23">
        <f>(D13+E13)*100/G13</f>
        <v>100</v>
      </c>
      <c r="F15" s="19" t="s">
        <v>22</v>
      </c>
      <c r="G15" s="24"/>
    </row>
    <row r="16" spans="1:7">
      <c r="A16" s="19"/>
      <c r="B16" s="19"/>
      <c r="C16" s="19" t="s">
        <v>23</v>
      </c>
      <c r="D16" s="19"/>
      <c r="E16" s="23">
        <f>D13*100/G13</f>
        <v>71.739130434782609</v>
      </c>
      <c r="F16" s="19" t="s">
        <v>22</v>
      </c>
      <c r="G16" s="24"/>
    </row>
  </sheetData>
  <phoneticPr fontId="13"/>
  <pageMargins left="0.75" right="0.75" top="1" bottom="1" header="0.5" footer="0.5"/>
  <pageSetup orientation="landscape" r:id="rId1"/>
  <headerFooter alignWithMargins="0">
    <oddFooter>&amp;L&amp;"Tahoma,Regular"&amp;8 02ae-BM/PM/HDCV/FSOFT v1/0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Module Register</vt:lpstr>
      <vt:lpstr>Module Login</vt:lpstr>
      <vt:lpstr>Module CourseManagement</vt:lpstr>
      <vt:lpstr>Module FeeManagement</vt:lpstr>
      <vt:lpstr>Module Admin</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Test Case</dc:subject>
  <dc:creator>Vadim V. Bobrenok</dc:creator>
  <dc:description>v1.2</dc:description>
  <cp:lastModifiedBy>HỨA CAO TRÍ</cp:lastModifiedBy>
  <cp:lastPrinted>2006-08-02T10:15:15Z</cp:lastPrinted>
  <dcterms:created xsi:type="dcterms:W3CDTF">2002-07-27T17:17:25Z</dcterms:created>
  <dcterms:modified xsi:type="dcterms:W3CDTF">2025-04-27T14:47:12Z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iority">
    <vt:lpwstr/>
  </property>
</Properties>
</file>