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\Userst$\tch118\Home\My Documents\Work\Third Pro\ENMT482\Lab Assignment\robotics482_lab_assignment\Repor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2" i="1"/>
  <c r="F2" i="1"/>
  <c r="F3" i="1"/>
  <c r="E3" i="1"/>
  <c r="E2" i="1"/>
  <c r="D3" i="1"/>
  <c r="D2" i="1"/>
  <c r="C2" i="1"/>
  <c r="M27" i="1"/>
  <c r="M24" i="1"/>
</calcChain>
</file>

<file path=xl/sharedStrings.xml><?xml version="1.0" encoding="utf-8"?>
<sst xmlns="http://schemas.openxmlformats.org/spreadsheetml/2006/main" count="19" uniqueCount="19">
  <si>
    <t>Coffees per day</t>
  </si>
  <si>
    <t>Initial Costs</t>
  </si>
  <si>
    <t>Annual costs</t>
  </si>
  <si>
    <t>Price per coffee</t>
  </si>
  <si>
    <t>Worker</t>
  </si>
  <si>
    <t>Human</t>
  </si>
  <si>
    <t>UR5</t>
  </si>
  <si>
    <t>Human coffee time (s)</t>
  </si>
  <si>
    <t>UR5 Coffee time (s)</t>
  </si>
  <si>
    <t>Hours per day Robot</t>
  </si>
  <si>
    <t>Hours per day Human</t>
  </si>
  <si>
    <t>Paid hours per day (human)</t>
  </si>
  <si>
    <t>UR5 Coffees in 3 hrs</t>
  </si>
  <si>
    <t>Maintenance during work hours</t>
  </si>
  <si>
    <t>Number of days worked (Robot)</t>
  </si>
  <si>
    <t>Number of days worked (Human)</t>
  </si>
  <si>
    <t>Annual Profit</t>
  </si>
  <si>
    <t>Annual Revenue</t>
  </si>
  <si>
    <t>Daily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</si>
</sst>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tabSelected="1" workbookViewId="0">
      <selection activeCell="E7" sqref="E7"/>
    </sheetView>
  </sheetViews>
  <sheetFormatPr defaultRowHeight="15" x14ac:dyDescent="0.25"/>
  <cols>
    <col min="1" max="1" width="11.28515625" bestFit="1" customWidth="1"/>
    <col min="2" max="3" width="15" bestFit="1" customWidth="1"/>
    <col min="4" max="5" width="16" bestFit="1" customWidth="1"/>
    <col min="6" max="7" width="16.7109375" bestFit="1" customWidth="1"/>
    <col min="8" max="8" width="13.85546875" bestFit="1" customWidth="1"/>
    <col min="12" max="12" width="29.85546875" bestFit="1" customWidth="1"/>
    <col min="13" max="13" width="30" bestFit="1" customWidth="1"/>
    <col min="15" max="15" width="31" bestFit="1" customWidth="1"/>
    <col min="17" max="17" width="25.85546875" bestFit="1" customWidth="1"/>
  </cols>
  <sheetData>
    <row r="1" spans="1:15" x14ac:dyDescent="0.25">
      <c r="A1" s="1" t="s">
        <v>4</v>
      </c>
      <c r="B1" s="1" t="s">
        <v>1</v>
      </c>
      <c r="C1" s="1" t="s">
        <v>2</v>
      </c>
      <c r="D1" s="1" t="s">
        <v>0</v>
      </c>
      <c r="E1" s="1" t="s">
        <v>18</v>
      </c>
      <c r="F1" s="1" t="s">
        <v>17</v>
      </c>
      <c r="G1" s="1" t="s">
        <v>16</v>
      </c>
      <c r="H1" s="1"/>
    </row>
    <row r="2" spans="1:15" x14ac:dyDescent="0.25">
      <c r="A2" t="s">
        <v>5</v>
      </c>
      <c r="B2" s="2">
        <v>0</v>
      </c>
      <c r="C2" s="2">
        <f>27*Q18*O15</f>
        <v>53055</v>
      </c>
      <c r="D2">
        <f>ROUNDDOWN(1/M21*60^2*O18, 0)</f>
        <v>434</v>
      </c>
      <c r="E2" s="2">
        <f>M12*D2</f>
        <v>1953</v>
      </c>
      <c r="F2" s="2">
        <f>E2*O15</f>
        <v>511686</v>
      </c>
      <c r="G2" s="2">
        <f>F2-C2</f>
        <v>458631</v>
      </c>
      <c r="H2" s="2"/>
    </row>
    <row r="3" spans="1:15" x14ac:dyDescent="0.25">
      <c r="A3" t="s">
        <v>6</v>
      </c>
      <c r="B3" s="2">
        <v>45000</v>
      </c>
      <c r="C3" s="2">
        <v>400</v>
      </c>
      <c r="D3">
        <f>ROUNDDOWN(1/M24*60^2*M18,0)</f>
        <v>46</v>
      </c>
      <c r="E3" s="2">
        <f>M12*D3</f>
        <v>207</v>
      </c>
      <c r="F3" s="2">
        <f>E3*M15-L27*(M27*M12)</f>
        <v>54157.5</v>
      </c>
      <c r="G3" s="2">
        <f>F3-C3</f>
        <v>53757.5</v>
      </c>
      <c r="H3" s="2"/>
    </row>
    <row r="6" spans="1:15" x14ac:dyDescent="0.25">
      <c r="A6" s="1"/>
    </row>
    <row r="11" spans="1:15" x14ac:dyDescent="0.25">
      <c r="M11" s="1" t="s">
        <v>3</v>
      </c>
    </row>
    <row r="12" spans="1:15" x14ac:dyDescent="0.25">
      <c r="M12" s="2">
        <v>4.5</v>
      </c>
    </row>
    <row r="13" spans="1:15" x14ac:dyDescent="0.25">
      <c r="G13" s="3"/>
    </row>
    <row r="14" spans="1:15" x14ac:dyDescent="0.25">
      <c r="G14" s="3"/>
      <c r="M14" s="1" t="s">
        <v>14</v>
      </c>
      <c r="N14" s="1"/>
      <c r="O14" s="1" t="s">
        <v>15</v>
      </c>
    </row>
    <row r="15" spans="1:15" x14ac:dyDescent="0.25">
      <c r="M15">
        <v>262</v>
      </c>
      <c r="O15">
        <v>262</v>
      </c>
    </row>
    <row r="17" spans="12:17" x14ac:dyDescent="0.25">
      <c r="M17" s="1" t="s">
        <v>9</v>
      </c>
      <c r="N17" s="1"/>
      <c r="O17" s="1" t="s">
        <v>10</v>
      </c>
      <c r="Q17" s="1" t="s">
        <v>11</v>
      </c>
    </row>
    <row r="18" spans="12:17" x14ac:dyDescent="0.25">
      <c r="M18">
        <v>8</v>
      </c>
      <c r="O18">
        <v>7</v>
      </c>
      <c r="Q18">
        <v>7.5</v>
      </c>
    </row>
    <row r="20" spans="12:17" x14ac:dyDescent="0.25">
      <c r="M20" s="1" t="s">
        <v>7</v>
      </c>
    </row>
    <row r="21" spans="12:17" x14ac:dyDescent="0.25">
      <c r="M21">
        <v>58</v>
      </c>
    </row>
    <row r="23" spans="12:17" x14ac:dyDescent="0.25">
      <c r="M23" s="1" t="s">
        <v>8</v>
      </c>
    </row>
    <row r="24" spans="12:17" x14ac:dyDescent="0.25">
      <c r="L24">
        <v>10.35</v>
      </c>
      <c r="M24">
        <f>L24*60</f>
        <v>621</v>
      </c>
    </row>
    <row r="26" spans="12:17" x14ac:dyDescent="0.25">
      <c r="L26" s="1" t="s">
        <v>13</v>
      </c>
      <c r="M26" s="1" t="s">
        <v>12</v>
      </c>
    </row>
    <row r="27" spans="12:17" x14ac:dyDescent="0.25">
      <c r="L27">
        <v>1</v>
      </c>
      <c r="M27">
        <f>ROUNDDOWN(1/M24*60^2*3,0)</f>
        <v>17</v>
      </c>
    </row>
    <row r="29" spans="12:17" x14ac:dyDescent="0.25">
      <c r="L29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Canterbury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Hadler</dc:creator>
  <cp:lastModifiedBy>Tim Hadler</cp:lastModifiedBy>
  <dcterms:created xsi:type="dcterms:W3CDTF">2020-10-12T23:14:04Z</dcterms:created>
  <dcterms:modified xsi:type="dcterms:W3CDTF">2020-10-13T00:04:12Z</dcterms:modified>
</cp:coreProperties>
</file>