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showInkAnnotation="0" codeName="ThisWorkbook" autoCompressPictures="0"/>
  <mc:AlternateContent xmlns:mc="http://schemas.openxmlformats.org/markup-compatibility/2006">
    <mc:Choice Requires="x15">
      <x15ac:absPath xmlns:x15ac="http://schemas.microsoft.com/office/spreadsheetml/2010/11/ac" url="/Users/robterwel/Projects/etdataset/nodes_source_analyses/transport/"/>
    </mc:Choice>
  </mc:AlternateContent>
  <bookViews>
    <workbookView xWindow="19200" yWindow="460" windowWidth="19200" windowHeight="23460" tabRatio="762" activeTab="3"/>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2" l="1"/>
  <c r="K7" i="13"/>
  <c r="G7" i="13"/>
  <c r="E70" i="16"/>
  <c r="G14" i="13"/>
  <c r="I14" i="13"/>
  <c r="C54" i="16"/>
  <c r="G13" i="13"/>
  <c r="K13" i="13"/>
  <c r="K10" i="13"/>
  <c r="G10" i="13"/>
  <c r="E14" i="12"/>
  <c r="E15" i="12"/>
  <c r="E18" i="12"/>
</calcChain>
</file>

<file path=xl/sharedStrings.xml><?xml version="1.0" encoding="utf-8"?>
<sst xmlns="http://schemas.openxmlformats.org/spreadsheetml/2006/main" count="108" uniqueCount="84">
  <si>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</si>
  <si>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</si>
  <si>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</si>
  <si>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</si>
  <si>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</si>
  <si>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</si>
  <si>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</si>
  <si>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</si>
  <si>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</si>
  <si>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</si>
  <si>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</si>
  <si>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</si>
  <si>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</si>
  <si>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</si>
  <si>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</si>
  <si>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</si>
  <si>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</si>
  <si>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</si>
  <si>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</si>
  <si>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</si>
  <si>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</si>
  <si>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</si>
  <si>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</si>
  <si>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</si>
  <si>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</si>
  <si>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</si>
  <si>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</si>
  <si>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quintel/etsource@0277ad226491f5aae44c874b298cbcf694d2f6cb</t>
  </si>
  <si>
    <t>Fixed operational and maintenance costs per year</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</si>
  <si>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</si>
  <si>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</si>
  <si>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</si>
  <si>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</si>
  <si>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</si>
  <si>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</si>
  <si>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</si>
  <si>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</si>
  <si>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</si>
  <si>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</si>
  <si>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</si>
  <si>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</si>
  <si>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</si>
  <si>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</si>
  <si>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</si>
  <si>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</si>
  <si>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</si>
  <si>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</si>
  <si>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</si>
  <si>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</si>
  <si>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</si>
  <si>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</si>
  <si>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</si>
  <si>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</si>
  <si>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</si>
  <si>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</si>
  <si>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Fixed operational and maintenance</t>
  </si>
  <si>
    <t>cedelft-ecn-tno</t>
  </si>
  <si>
    <t>transport_truck_using_compressed_natural_gas.converter.ad</t>
  </si>
  <si>
    <t>http://www.jbhunt.com/files/0001723_NATURAL_GAS_WHITE_PAPER_022014.pdf</t>
  </si>
  <si>
    <t>jbhunt</t>
  </si>
  <si>
    <t>The additional cost has been added to ''transport_truck_using_diesel''</t>
  </si>
  <si>
    <t>Additional maintanance cost 0.02$ per mile to the ''transport_truck_using_diesel''</t>
  </si>
  <si>
    <t>It is assumed 50000 miles per year</t>
  </si>
  <si>
    <t>US</t>
  </si>
  <si>
    <t xml:space="preserve"> jbhunt</t>
  </si>
  <si>
    <t>Comments</t>
  </si>
  <si>
    <t>Notes</t>
  </si>
  <si>
    <t>p.87</t>
  </si>
  <si>
    <t>yr</t>
  </si>
  <si>
    <t>p.85</t>
  </si>
  <si>
    <t>Subject year</t>
  </si>
  <si>
    <t>miles/yr</t>
  </si>
  <si>
    <t>p.1</t>
  </si>
  <si>
    <t>p.3</t>
  </si>
  <si>
    <t>$/mile</t>
  </si>
  <si>
    <t>euro/mile</t>
  </si>
  <si>
    <t>ETM Library URL</t>
  </si>
  <si>
    <t>http://refman.et-model.com/publications/1933</t>
  </si>
  <si>
    <t>http://refman.et-model.com/publications/1928</t>
  </si>
  <si>
    <r>
      <t>output.</t>
    </r>
    <r>
      <rPr>
        <sz val="12"/>
        <color theme="1"/>
        <rFont val="Calibri"/>
        <family val="2"/>
        <scheme val="minor"/>
      </rPr>
      <t>truck_kms</t>
    </r>
  </si>
  <si>
    <t>MJ/km</t>
  </si>
  <si>
    <t>km/MJ</t>
  </si>
  <si>
    <t>p.66</t>
  </si>
  <si>
    <t>Efficiency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</si>
</sst>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44">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31">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4" xfId="0" applyFont="1" applyFill="1" applyBorder="1"/>
    <xf numFmtId="0" fontId="19" fillId="2" borderId="0" xfId="0" applyFont="1" applyFill="1" applyBorder="1"/>
    <xf numFmtId="0" fontId="23" fillId="0" borderId="0"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18" xfId="0" applyFont="1" applyFill="1" applyBorder="1"/>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165" fontId="17" fillId="0" borderId="0" xfId="0" applyNumberFormat="1" applyFont="1" applyFill="1" applyBorder="1" applyAlignment="1" applyProtection="1">
      <alignment vertical="center"/>
    </xf>
    <xf numFmtId="0" fontId="17" fillId="0" borderId="0" xfId="0" applyFont="1" applyFill="1"/>
    <xf numFmtId="2" fontId="17" fillId="2" borderId="0" xfId="0" applyNumberFormat="1" applyFont="1" applyFill="1" applyBorder="1" applyAlignment="1" applyProtection="1">
      <alignment horizontal="right" vertical="center"/>
    </xf>
    <xf numFmtId="2" fontId="17" fillId="2" borderId="18" xfId="0" applyNumberFormat="1" applyFont="1" applyFill="1" applyBorder="1" applyAlignment="1" applyProtection="1">
      <alignment horizontal="right" vertical="center"/>
    </xf>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1" fontId="17" fillId="2" borderId="18" xfId="0" applyNumberFormat="1" applyFont="1" applyFill="1" applyBorder="1" applyAlignment="1" applyProtection="1">
      <alignment horizontal="right" vertical="center"/>
    </xf>
    <xf numFmtId="3" fontId="17" fillId="0" borderId="0" xfId="0" applyNumberFormat="1" applyFont="1" applyFill="1" applyBorder="1" applyAlignment="1" applyProtection="1">
      <alignment horizontal="left" vertical="center" indent="3"/>
    </xf>
    <xf numFmtId="2" fontId="17" fillId="2" borderId="18" xfId="0" applyNumberFormat="1" applyFont="1" applyFill="1" applyBorder="1"/>
    <xf numFmtId="2" fontId="17" fillId="2" borderId="0" xfId="0" applyNumberFormat="1" applyFont="1" applyFill="1" applyBorder="1"/>
    <xf numFmtId="0" fontId="16" fillId="0" borderId="0" xfId="0" applyFont="1" applyFill="1"/>
    <xf numFmtId="0" fontId="15" fillId="0" borderId="0" xfId="0" applyFont="1" applyFill="1"/>
    <xf numFmtId="0" fontId="14" fillId="0" borderId="0" xfId="0" applyNumberFormat="1" applyFont="1" applyFill="1" applyBorder="1" applyAlignment="1" applyProtection="1">
      <alignment horizontal="left" vertical="center"/>
    </xf>
    <xf numFmtId="0" fontId="13" fillId="0" borderId="0" xfId="0" applyFont="1" applyFill="1"/>
    <xf numFmtId="0" fontId="11" fillId="0" borderId="0" xfId="0" applyFont="1" applyFill="1" applyBorder="1"/>
    <xf numFmtId="0" fontId="22" fillId="2" borderId="17" xfId="0" applyFont="1" applyFill="1" applyBorder="1"/>
    <xf numFmtId="0" fontId="10" fillId="2" borderId="2" xfId="0" applyFont="1" applyFill="1" applyBorder="1"/>
    <xf numFmtId="0" fontId="22" fillId="2" borderId="7" xfId="0" applyFont="1" applyFill="1" applyBorder="1"/>
    <xf numFmtId="0" fontId="10" fillId="2" borderId="0" xfId="0" applyFont="1" applyFill="1" applyBorder="1"/>
    <xf numFmtId="0" fontId="29"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22" fillId="2" borderId="16" xfId="0" applyFont="1" applyFill="1" applyBorder="1"/>
    <xf numFmtId="0" fontId="22" fillId="2" borderId="9" xfId="0" applyFont="1" applyFill="1" applyBorder="1"/>
    <xf numFmtId="0" fontId="24" fillId="2" borderId="9" xfId="0" applyFont="1" applyFill="1" applyBorder="1"/>
    <xf numFmtId="0" fontId="22" fillId="2" borderId="19" xfId="0" applyFont="1" applyFill="1" applyBorder="1"/>
    <xf numFmtId="0" fontId="23" fillId="2" borderId="0" xfId="0" applyFont="1" applyFill="1" applyBorder="1"/>
    <xf numFmtId="164" fontId="28" fillId="2" borderId="0" xfId="0" applyNumberFormat="1" applyFont="1" applyFill="1" applyBorder="1"/>
    <xf numFmtId="0" fontId="12" fillId="2" borderId="0" xfId="0" applyFont="1" applyFill="1" applyBorder="1"/>
    <xf numFmtId="0" fontId="18" fillId="2" borderId="5" xfId="0" applyFont="1" applyFill="1" applyBorder="1"/>
    <xf numFmtId="164" fontId="28" fillId="2" borderId="18" xfId="0" applyNumberFormat="1" applyFont="1" applyFill="1" applyBorder="1"/>
    <xf numFmtId="165" fontId="10" fillId="0" borderId="0" xfId="0" applyNumberFormat="1" applyFont="1" applyFill="1" applyBorder="1" applyAlignment="1" applyProtection="1">
      <alignment vertical="center"/>
    </xf>
    <xf numFmtId="0" fontId="10" fillId="0" borderId="0" xfId="0" applyNumberFormat="1" applyFont="1" applyFill="1" applyBorder="1" applyAlignment="1" applyProtection="1">
      <alignment horizontal="left" vertical="center"/>
    </xf>
    <xf numFmtId="0" fontId="22" fillId="2" borderId="9" xfId="0" applyNumberFormat="1" applyFont="1" applyFill="1" applyBorder="1" applyAlignment="1" applyProtection="1">
      <alignment vertical="center"/>
    </xf>
    <xf numFmtId="0" fontId="9" fillId="2" borderId="0" xfId="0" applyFont="1" applyFill="1"/>
    <xf numFmtId="49" fontId="9" fillId="2" borderId="0" xfId="0" applyNumberFormat="1" applyFont="1" applyFill="1"/>
    <xf numFmtId="0" fontId="9" fillId="2" borderId="3" xfId="0" applyFont="1" applyFill="1" applyBorder="1"/>
    <xf numFmtId="0" fontId="9" fillId="2" borderId="4" xfId="0" applyFont="1" applyFill="1" applyBorder="1"/>
    <xf numFmtId="49" fontId="9" fillId="2" borderId="4" xfId="0" applyNumberFormat="1" applyFont="1" applyFill="1" applyBorder="1"/>
    <xf numFmtId="0" fontId="9" fillId="2" borderId="6" xfId="0" applyFont="1" applyFill="1" applyBorder="1"/>
    <xf numFmtId="49" fontId="22" fillId="2" borderId="0" xfId="0" applyNumberFormat="1" applyFont="1" applyFill="1" applyBorder="1"/>
    <xf numFmtId="0" fontId="9" fillId="2" borderId="0" xfId="0" applyFont="1" applyFill="1" applyBorder="1"/>
    <xf numFmtId="49" fontId="9" fillId="2" borderId="0" xfId="0" applyNumberFormat="1" applyFont="1" applyFill="1" applyBorder="1"/>
    <xf numFmtId="0" fontId="9" fillId="2" borderId="16" xfId="0" applyFont="1" applyFill="1" applyBorder="1"/>
    <xf numFmtId="49" fontId="22" fillId="2" borderId="9" xfId="0" applyNumberFormat="1" applyFont="1" applyFill="1" applyBorder="1"/>
    <xf numFmtId="0" fontId="9" fillId="2" borderId="0" xfId="0" applyFont="1" applyFill="1" applyBorder="1" applyAlignment="1">
      <alignment vertical="top"/>
    </xf>
    <xf numFmtId="0" fontId="9" fillId="2" borderId="0" xfId="0" applyFont="1" applyFill="1" applyBorder="1" applyAlignment="1">
      <alignment horizontal="right"/>
    </xf>
    <xf numFmtId="0" fontId="8" fillId="2" borderId="0" xfId="0" applyFont="1" applyFill="1" applyBorder="1"/>
    <xf numFmtId="0" fontId="8" fillId="0" borderId="0" xfId="0" applyFont="1" applyFill="1"/>
    <xf numFmtId="1" fontId="17" fillId="2" borderId="0" xfId="0" applyNumberFormat="1" applyFont="1" applyFill="1" applyBorder="1" applyAlignment="1" applyProtection="1">
      <alignment horizontal="right" vertical="center"/>
    </xf>
    <xf numFmtId="0" fontId="7" fillId="2" borderId="18" xfId="0"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Font="1" applyFill="1" applyBorder="1"/>
    <xf numFmtId="0" fontId="6" fillId="2" borderId="18" xfId="0" applyFont="1" applyFill="1" applyBorder="1"/>
    <xf numFmtId="2" fontId="17" fillId="2" borderId="20" xfId="0" applyNumberFormat="1" applyFont="1" applyFill="1" applyBorder="1"/>
    <xf numFmtId="2" fontId="17" fillId="2" borderId="11" xfId="0" applyNumberFormat="1" applyFont="1" applyFill="1" applyBorder="1" applyAlignment="1" applyProtection="1">
      <alignment horizontal="right" vertical="center"/>
    </xf>
    <xf numFmtId="166" fontId="6" fillId="2" borderId="0" xfId="0" applyNumberFormat="1" applyFont="1" applyFill="1" applyBorder="1"/>
    <xf numFmtId="0" fontId="5" fillId="0" borderId="0" xfId="177" applyFont="1" applyAlignment="1" applyProtection="1"/>
    <xf numFmtId="0" fontId="4" fillId="2" borderId="0" xfId="0" applyFont="1" applyFill="1" applyBorder="1"/>
    <xf numFmtId="0" fontId="3" fillId="0" borderId="0" xfId="0" applyFont="1" applyFill="1" applyBorder="1"/>
    <xf numFmtId="0" fontId="2" fillId="2" borderId="0" xfId="0" applyFont="1" applyFill="1"/>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0" fontId="17" fillId="2" borderId="18" xfId="0" applyFont="1" applyFill="1" applyBorder="1"/>
    <xf numFmtId="0" fontId="2" fillId="2" borderId="18" xfId="0" applyFont="1" applyFill="1" applyBorder="1"/>
    <xf numFmtId="0" fontId="2" fillId="0" borderId="0" xfId="0" applyFont="1" applyFill="1" applyBorder="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xf numFmtId="0" fontId="1" fillId="0" borderId="0" xfId="0" applyFont="1" applyFill="1" applyBorder="1" applyAlignment="1">
      <alignment vertical="top"/>
    </xf>
  </cellXfs>
  <cellStyles count="2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tiff"/><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304800</xdr:colOff>
          <xdr:row>2</xdr:row>
          <xdr:rowOff>88900</xdr:rowOff>
        </xdr:from>
        <xdr:to>
          <xdr:col>7</xdr:col>
          <xdr:colOff>0</xdr:colOff>
          <xdr:row>3</xdr:row>
          <xdr:rowOff>76200</xdr:rowOff>
        </xdr:to>
        <xdr:sp macro="" textlink="">
          <xdr:nvSpPr>
            <xdr:cNvPr id="2049" name="ex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444500</xdr:colOff>
      <xdr:row>3</xdr:row>
      <xdr:rowOff>165100</xdr:rowOff>
    </xdr:from>
    <xdr:to>
      <xdr:col>10</xdr:col>
      <xdr:colOff>304800</xdr:colOff>
      <xdr:row>21</xdr:row>
      <xdr:rowOff>101600</xdr:rowOff>
    </xdr:to>
    <xdr:pic>
      <xdr:nvPicPr>
        <xdr:cNvPr id="2" name="Picture 1"/>
        <xdr:cNvPicPr>
          <a:picLocks noChangeAspect="1"/>
        </xdr:cNvPicPr>
      </xdr:nvPicPr>
      <xdr:blipFill rotWithShape="1">
        <a:blip xmlns:r="http://schemas.openxmlformats.org/officeDocument/2006/relationships" r:embed="rId1"/>
        <a:srcRect t="8304"/>
        <a:stretch/>
      </xdr:blipFill>
      <xdr:spPr>
        <a:xfrm>
          <a:off x="2743200" y="749300"/>
          <a:ext cx="7416800" cy="3365500"/>
        </a:xfrm>
        <a:prstGeom prst="rect">
          <a:avLst/>
        </a:prstGeom>
      </xdr:spPr>
    </xdr:pic>
    <xdr:clientData/>
  </xdr:twoCellAnchor>
  <xdr:twoCellAnchor editAs="oneCell">
    <xdr:from>
      <xdr:col>4</xdr:col>
      <xdr:colOff>25400</xdr:colOff>
      <xdr:row>21</xdr:row>
      <xdr:rowOff>139700</xdr:rowOff>
    </xdr:from>
    <xdr:to>
      <xdr:col>10</xdr:col>
      <xdr:colOff>609600</xdr:colOff>
      <xdr:row>40</xdr:row>
      <xdr:rowOff>88900</xdr:rowOff>
    </xdr:to>
    <xdr:pic>
      <xdr:nvPicPr>
        <xdr:cNvPr id="3" name="Picture 2"/>
        <xdr:cNvPicPr>
          <a:picLocks noChangeAspect="1"/>
        </xdr:cNvPicPr>
      </xdr:nvPicPr>
      <xdr:blipFill rotWithShape="1">
        <a:blip xmlns:r="http://schemas.openxmlformats.org/officeDocument/2006/relationships" r:embed="rId2"/>
        <a:srcRect t="5387"/>
        <a:stretch/>
      </xdr:blipFill>
      <xdr:spPr>
        <a:xfrm>
          <a:off x="3403600" y="4152900"/>
          <a:ext cx="7061200" cy="3568700"/>
        </a:xfrm>
        <a:prstGeom prst="rect">
          <a:avLst/>
        </a:prstGeom>
      </xdr:spPr>
    </xdr:pic>
    <xdr:clientData/>
  </xdr:twoCellAnchor>
  <xdr:twoCellAnchor editAs="oneCell">
    <xdr:from>
      <xdr:col>4</xdr:col>
      <xdr:colOff>63500</xdr:colOff>
      <xdr:row>43</xdr:row>
      <xdr:rowOff>50800</xdr:rowOff>
    </xdr:from>
    <xdr:to>
      <xdr:col>11</xdr:col>
      <xdr:colOff>0</xdr:colOff>
      <xdr:row>48</xdr:row>
      <xdr:rowOff>63500</xdr:rowOff>
    </xdr:to>
    <xdr:pic>
      <xdr:nvPicPr>
        <xdr:cNvPr id="5" name="Picture 4"/>
        <xdr:cNvPicPr>
          <a:picLocks noChangeAspect="1"/>
        </xdr:cNvPicPr>
      </xdr:nvPicPr>
      <xdr:blipFill rotWithShape="1">
        <a:blip xmlns:r="http://schemas.openxmlformats.org/officeDocument/2006/relationships" r:embed="rId3"/>
        <a:srcRect t="1" b="7317"/>
        <a:stretch/>
      </xdr:blipFill>
      <xdr:spPr>
        <a:xfrm>
          <a:off x="3441700" y="8255000"/>
          <a:ext cx="7175500" cy="965200"/>
        </a:xfrm>
        <a:prstGeom prst="rect">
          <a:avLst/>
        </a:prstGeom>
      </xdr:spPr>
    </xdr:pic>
    <xdr:clientData/>
  </xdr:twoCellAnchor>
  <xdr:twoCellAnchor editAs="oneCell">
    <xdr:from>
      <xdr:col>4</xdr:col>
      <xdr:colOff>355600</xdr:colOff>
      <xdr:row>50</xdr:row>
      <xdr:rowOff>38100</xdr:rowOff>
    </xdr:from>
    <xdr:to>
      <xdr:col>11</xdr:col>
      <xdr:colOff>0</xdr:colOff>
      <xdr:row>60</xdr:row>
      <xdr:rowOff>38100</xdr:rowOff>
    </xdr:to>
    <xdr:pic>
      <xdr:nvPicPr>
        <xdr:cNvPr id="6" name="Picture 5"/>
        <xdr:cNvPicPr>
          <a:picLocks noChangeAspect="1"/>
        </xdr:cNvPicPr>
      </xdr:nvPicPr>
      <xdr:blipFill>
        <a:blip xmlns:r="http://schemas.openxmlformats.org/officeDocument/2006/relationships" r:embed="rId4"/>
        <a:stretch>
          <a:fillRect/>
        </a:stretch>
      </xdr:blipFill>
      <xdr:spPr>
        <a:xfrm>
          <a:off x="3733800" y="9575800"/>
          <a:ext cx="7073900" cy="1905000"/>
        </a:xfrm>
        <a:prstGeom prst="rect">
          <a:avLst/>
        </a:prstGeom>
      </xdr:spPr>
    </xdr:pic>
    <xdr:clientData/>
  </xdr:twoCellAnchor>
  <xdr:twoCellAnchor editAs="oneCell">
    <xdr:from>
      <xdr:col>5</xdr:col>
      <xdr:colOff>533400</xdr:colOff>
      <xdr:row>60</xdr:row>
      <xdr:rowOff>152400</xdr:rowOff>
    </xdr:from>
    <xdr:to>
      <xdr:col>14</xdr:col>
      <xdr:colOff>469900</xdr:colOff>
      <xdr:row>77</xdr:row>
      <xdr:rowOff>101600</xdr:rowOff>
    </xdr:to>
    <xdr:pic>
      <xdr:nvPicPr>
        <xdr:cNvPr id="4" name="Picture 3"/>
        <xdr:cNvPicPr>
          <a:picLocks noChangeAspect="1"/>
        </xdr:cNvPicPr>
      </xdr:nvPicPr>
      <xdr:blipFill>
        <a:blip xmlns:r="http://schemas.openxmlformats.org/officeDocument/2006/relationships" r:embed="rId5"/>
        <a:stretch>
          <a:fillRect/>
        </a:stretch>
      </xdr:blipFill>
      <xdr:spPr>
        <a:xfrm>
          <a:off x="3911600" y="12357100"/>
          <a:ext cx="7302500" cy="3403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1640625" style="24" customWidth="1"/>
    <col min="2" max="2" width="11.6640625" style="16" customWidth="1"/>
    <col min="3" max="3" width="38.5" style="16" customWidth="1"/>
    <col min="4" max="16384" width="10.83203125" style="16"/>
  </cols>
  <sheetData>
    <row r="1" spans="1:3" s="22" customFormat="1" x14ac:dyDescent="0.2">
      <c r="A1" s="20"/>
      <c r="B1" s="21"/>
      <c r="C1" s="21"/>
    </row>
    <row r="2" spans="1:3" ht="21" x14ac:dyDescent="0.25">
      <c r="A2" s="1"/>
      <c r="B2" s="23" t="s">
        <v>11</v>
      </c>
      <c r="C2" s="23"/>
    </row>
    <row r="3" spans="1:3" x14ac:dyDescent="0.2">
      <c r="A3" s="1"/>
      <c r="B3" s="8"/>
      <c r="C3" s="8"/>
    </row>
    <row r="4" spans="1:3" x14ac:dyDescent="0.2">
      <c r="A4" s="1"/>
      <c r="B4" s="2" t="s">
        <v>12</v>
      </c>
      <c r="C4" s="3" t="s">
        <v>57</v>
      </c>
    </row>
    <row r="5" spans="1:3" x14ac:dyDescent="0.2">
      <c r="A5" s="1"/>
      <c r="B5" s="4" t="s">
        <v>31</v>
      </c>
      <c r="C5" s="5" t="s">
        <v>32</v>
      </c>
    </row>
    <row r="6" spans="1:3" x14ac:dyDescent="0.2">
      <c r="A6" s="1"/>
      <c r="B6" s="6" t="s">
        <v>14</v>
      </c>
      <c r="C6" s="7" t="s">
        <v>15</v>
      </c>
    </row>
    <row r="7" spans="1:3" x14ac:dyDescent="0.2">
      <c r="A7" s="1"/>
      <c r="B7" s="8"/>
      <c r="C7" s="8"/>
    </row>
    <row r="8" spans="1:3" x14ac:dyDescent="0.2">
      <c r="A8" s="1"/>
      <c r="B8" s="8"/>
      <c r="C8" s="8"/>
    </row>
    <row r="9" spans="1:3" x14ac:dyDescent="0.2">
      <c r="A9" s="1"/>
      <c r="B9" s="59" t="s">
        <v>33</v>
      </c>
      <c r="C9" s="60"/>
    </row>
    <row r="10" spans="1:3" x14ac:dyDescent="0.2">
      <c r="A10" s="1"/>
      <c r="B10" s="61"/>
      <c r="C10" s="62"/>
    </row>
    <row r="11" spans="1:3" x14ac:dyDescent="0.2">
      <c r="A11" s="1"/>
      <c r="B11" s="61" t="s">
        <v>34</v>
      </c>
      <c r="C11" s="63" t="s">
        <v>35</v>
      </c>
    </row>
    <row r="12" spans="1:3" ht="17" thickBot="1" x14ac:dyDescent="0.25">
      <c r="A12" s="1"/>
      <c r="B12" s="61"/>
      <c r="C12" s="13" t="s">
        <v>36</v>
      </c>
    </row>
    <row r="13" spans="1:3" ht="17" thickBot="1" x14ac:dyDescent="0.25">
      <c r="A13" s="1"/>
      <c r="B13" s="61"/>
      <c r="C13" s="64" t="s">
        <v>37</v>
      </c>
    </row>
    <row r="14" spans="1:3" x14ac:dyDescent="0.2">
      <c r="A14" s="1"/>
      <c r="B14" s="61"/>
      <c r="C14" s="62" t="s">
        <v>38</v>
      </c>
    </row>
    <row r="15" spans="1:3" x14ac:dyDescent="0.2">
      <c r="A15" s="1"/>
      <c r="B15" s="61"/>
      <c r="C15" s="62"/>
    </row>
    <row r="16" spans="1:3" x14ac:dyDescent="0.2">
      <c r="A16" s="1"/>
      <c r="B16" s="61" t="s">
        <v>39</v>
      </c>
      <c r="C16" s="65" t="s">
        <v>40</v>
      </c>
    </row>
    <row r="17" spans="1:3" x14ac:dyDescent="0.2">
      <c r="A17" s="1"/>
      <c r="B17" s="61"/>
      <c r="C17" s="66" t="s">
        <v>41</v>
      </c>
    </row>
    <row r="18" spans="1:3" x14ac:dyDescent="0.2">
      <c r="A18" s="1"/>
      <c r="B18" s="61"/>
      <c r="C18" s="67" t="s">
        <v>42</v>
      </c>
    </row>
    <row r="19" spans="1:3" x14ac:dyDescent="0.2">
      <c r="A19" s="1"/>
      <c r="B19" s="61"/>
      <c r="C19" s="68" t="s">
        <v>43</v>
      </c>
    </row>
    <row r="20" spans="1:3" x14ac:dyDescent="0.2">
      <c r="A20" s="1"/>
      <c r="B20" s="69"/>
      <c r="C20" s="70" t="s">
        <v>44</v>
      </c>
    </row>
    <row r="21" spans="1:3" x14ac:dyDescent="0.2">
      <c r="A21" s="1"/>
      <c r="B21" s="69"/>
      <c r="C21" s="71" t="s">
        <v>45</v>
      </c>
    </row>
    <row r="22" spans="1:3" x14ac:dyDescent="0.2">
      <c r="A22" s="1"/>
      <c r="B22" s="69"/>
      <c r="C22" s="72" t="s">
        <v>46</v>
      </c>
    </row>
    <row r="23" spans="1:3" x14ac:dyDescent="0.2">
      <c r="B23" s="69"/>
      <c r="C23" s="73" t="s">
        <v>47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workbookViewId="0">
      <selection activeCell="G12" sqref="G12"/>
    </sheetView>
  </sheetViews>
  <sheetFormatPr baseColWidth="10" defaultRowHeight="16" x14ac:dyDescent="0.2"/>
  <cols>
    <col min="1" max="1" width="3.1640625" style="29" customWidth="1"/>
    <col min="2" max="2" width="3.6640625" style="29" customWidth="1"/>
    <col min="3" max="3" width="33.83203125" style="29" customWidth="1"/>
    <col min="4" max="4" width="12.33203125" style="29" customWidth="1"/>
    <col min="5" max="5" width="17.33203125" style="29" customWidth="1"/>
    <col min="6" max="6" width="4.6640625" style="29" customWidth="1"/>
    <col min="7" max="7" width="44.1640625" style="29" customWidth="1"/>
    <col min="8" max="8" width="2.5" style="29" customWidth="1"/>
    <col min="9" max="9" width="42.5" style="29" customWidth="1"/>
    <col min="10" max="10" width="3.6640625" style="29" customWidth="1"/>
    <col min="11" max="16384" width="10.83203125" style="29"/>
  </cols>
  <sheetData>
    <row r="1" spans="2:11" x14ac:dyDescent="0.2">
      <c r="D1" s="30"/>
      <c r="E1" s="30"/>
      <c r="F1" s="30"/>
      <c r="G1" s="30"/>
    </row>
    <row r="2" spans="2:11" x14ac:dyDescent="0.2">
      <c r="B2" s="121" t="s">
        <v>48</v>
      </c>
      <c r="C2" s="122"/>
      <c r="D2" s="122"/>
      <c r="E2" s="123"/>
      <c r="F2" s="30"/>
      <c r="G2" s="30"/>
    </row>
    <row r="3" spans="2:11" x14ac:dyDescent="0.2">
      <c r="B3" s="124"/>
      <c r="C3" s="125"/>
      <c r="D3" s="125"/>
      <c r="E3" s="126"/>
      <c r="F3" s="30"/>
      <c r="G3" s="30"/>
    </row>
    <row r="4" spans="2:11" x14ac:dyDescent="0.2">
      <c r="B4" s="124"/>
      <c r="C4" s="125"/>
      <c r="D4" s="125"/>
      <c r="E4" s="126"/>
      <c r="F4" s="30"/>
      <c r="G4" s="30"/>
    </row>
    <row r="5" spans="2:11" x14ac:dyDescent="0.2">
      <c r="B5" s="127"/>
      <c r="C5" s="128"/>
      <c r="D5" s="128"/>
      <c r="E5" s="129"/>
      <c r="F5" s="30"/>
      <c r="G5" s="30"/>
    </row>
    <row r="6" spans="2:11" ht="17" thickBot="1" x14ac:dyDescent="0.25">
      <c r="D6" s="30"/>
    </row>
    <row r="7" spans="2:11" x14ac:dyDescent="0.2">
      <c r="B7" s="31"/>
      <c r="C7" s="15"/>
      <c r="D7" s="15"/>
      <c r="E7" s="15"/>
      <c r="F7" s="15"/>
      <c r="G7" s="15"/>
      <c r="H7" s="15"/>
      <c r="I7" s="15"/>
      <c r="J7" s="32"/>
    </row>
    <row r="8" spans="2:11" s="19" customFormat="1" x14ac:dyDescent="0.2">
      <c r="B8" s="74"/>
      <c r="C8" s="75" t="s">
        <v>20</v>
      </c>
      <c r="D8" s="76" t="s">
        <v>9</v>
      </c>
      <c r="E8" s="75" t="s">
        <v>4</v>
      </c>
      <c r="F8" s="75"/>
      <c r="G8" s="75" t="s">
        <v>8</v>
      </c>
      <c r="H8" s="75"/>
      <c r="I8" s="75" t="s">
        <v>0</v>
      </c>
      <c r="J8" s="77"/>
    </row>
    <row r="9" spans="2:11" s="19" customFormat="1" x14ac:dyDescent="0.2">
      <c r="B9" s="18"/>
      <c r="C9" s="13"/>
      <c r="D9" s="26"/>
      <c r="E9" s="13"/>
      <c r="F9" s="13"/>
      <c r="G9" s="13"/>
      <c r="H9" s="13"/>
      <c r="I9" s="13"/>
      <c r="J9" s="14"/>
    </row>
    <row r="10" spans="2:11" s="19" customFormat="1" ht="17" thickBot="1" x14ac:dyDescent="0.25">
      <c r="B10" s="18"/>
      <c r="C10" s="13" t="s">
        <v>49</v>
      </c>
      <c r="D10" s="26"/>
      <c r="E10" s="13"/>
      <c r="F10" s="13"/>
      <c r="G10" s="13"/>
      <c r="H10" s="13"/>
      <c r="I10" s="13"/>
      <c r="J10" s="14"/>
    </row>
    <row r="11" spans="2:11" s="19" customFormat="1" ht="17" thickBot="1" x14ac:dyDescent="0.25">
      <c r="B11" s="18"/>
      <c r="C11" s="114" t="s">
        <v>79</v>
      </c>
      <c r="D11" s="17" t="s">
        <v>81</v>
      </c>
      <c r="E11" s="28">
        <f>'Research data'!G7</f>
        <v>0.10638297872340426</v>
      </c>
      <c r="F11" s="33"/>
      <c r="G11" s="120" t="s">
        <v>83</v>
      </c>
      <c r="H11" s="25"/>
      <c r="I11" s="119" t="s">
        <v>56</v>
      </c>
      <c r="J11" s="14"/>
    </row>
    <row r="12" spans="2:11" x14ac:dyDescent="0.2">
      <c r="B12" s="34"/>
      <c r="C12" s="30"/>
      <c r="D12" s="30"/>
      <c r="E12" s="30"/>
      <c r="F12" s="30"/>
      <c r="G12" s="30"/>
      <c r="H12" s="30"/>
      <c r="I12" s="30"/>
      <c r="J12" s="81"/>
      <c r="K12" s="30"/>
    </row>
    <row r="13" spans="2:11" ht="17" thickBot="1" x14ac:dyDescent="0.25">
      <c r="B13" s="34"/>
      <c r="C13" s="13" t="s">
        <v>50</v>
      </c>
      <c r="D13" s="30"/>
      <c r="E13" s="30"/>
      <c r="F13" s="30"/>
      <c r="G13" s="30"/>
      <c r="H13" s="30"/>
      <c r="I13" s="30"/>
      <c r="J13" s="81"/>
      <c r="K13" s="30"/>
    </row>
    <row r="14" spans="2:11" ht="17" thickBot="1" x14ac:dyDescent="0.25">
      <c r="B14" s="34"/>
      <c r="C14" s="33" t="s">
        <v>23</v>
      </c>
      <c r="D14" s="17" t="s">
        <v>21</v>
      </c>
      <c r="E14" s="35">
        <f>'Research data'!G13</f>
        <v>128000</v>
      </c>
      <c r="F14" s="33"/>
      <c r="G14" s="33" t="s">
        <v>6</v>
      </c>
      <c r="H14" s="33"/>
      <c r="I14" s="108" t="s">
        <v>56</v>
      </c>
      <c r="J14" s="81"/>
    </row>
    <row r="15" spans="2:11" ht="17" thickBot="1" x14ac:dyDescent="0.25">
      <c r="B15" s="34"/>
      <c r="C15" s="33" t="s">
        <v>24</v>
      </c>
      <c r="D15" s="17" t="s">
        <v>26</v>
      </c>
      <c r="E15" s="82">
        <f>'Research data'!G14</f>
        <v>4415</v>
      </c>
      <c r="F15" s="33"/>
      <c r="G15" s="33" t="s">
        <v>28</v>
      </c>
      <c r="H15" s="33"/>
      <c r="I15" s="64" t="s">
        <v>64</v>
      </c>
      <c r="J15" s="81"/>
    </row>
    <row r="16" spans="2:11" x14ac:dyDescent="0.2">
      <c r="B16" s="34"/>
      <c r="C16" s="30"/>
      <c r="D16" s="78"/>
      <c r="E16" s="79"/>
      <c r="F16" s="30"/>
      <c r="G16" s="30"/>
      <c r="H16" s="30"/>
      <c r="I16" s="80"/>
      <c r="J16" s="81"/>
    </row>
    <row r="17" spans="2:10" ht="17" thickBot="1" x14ac:dyDescent="0.25">
      <c r="B17" s="34"/>
      <c r="C17" s="13" t="s">
        <v>5</v>
      </c>
      <c r="D17" s="78"/>
      <c r="E17" s="79"/>
      <c r="F17" s="30"/>
      <c r="G17" s="30"/>
      <c r="H17" s="30"/>
      <c r="I17" s="80"/>
      <c r="J17" s="81"/>
    </row>
    <row r="18" spans="2:10" ht="17" thickBot="1" x14ac:dyDescent="0.25">
      <c r="B18" s="34"/>
      <c r="C18" s="33" t="s">
        <v>25</v>
      </c>
      <c r="D18" s="17" t="s">
        <v>1</v>
      </c>
      <c r="E18" s="35">
        <f>'Research data'!G10</f>
        <v>12</v>
      </c>
      <c r="F18" s="33"/>
      <c r="G18" s="58" t="s">
        <v>29</v>
      </c>
      <c r="H18" s="33"/>
      <c r="I18" s="102" t="s">
        <v>56</v>
      </c>
      <c r="J18" s="81"/>
    </row>
    <row r="19" spans="2:10" ht="17" thickBot="1" x14ac:dyDescent="0.25">
      <c r="B19" s="34"/>
      <c r="C19" s="33" t="s">
        <v>22</v>
      </c>
      <c r="D19" s="17" t="s">
        <v>2</v>
      </c>
      <c r="E19" s="35">
        <v>0</v>
      </c>
      <c r="F19" s="33"/>
      <c r="G19" s="33"/>
      <c r="H19" s="33"/>
      <c r="I19" s="28" t="s">
        <v>27</v>
      </c>
      <c r="J19" s="81"/>
    </row>
    <row r="20" spans="2:10" ht="15" customHeight="1" thickBot="1" x14ac:dyDescent="0.25">
      <c r="B20" s="36"/>
      <c r="C20" s="37"/>
      <c r="D20" s="37"/>
      <c r="E20" s="37"/>
      <c r="F20" s="37"/>
      <c r="G20" s="37"/>
      <c r="H20" s="37"/>
      <c r="I20" s="37"/>
      <c r="J20" s="38"/>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304800</xdr:colOff>
                    <xdr:row>2</xdr:row>
                    <xdr:rowOff>88900</xdr:rowOff>
                  </from>
                  <to>
                    <xdr:col>7</xdr:col>
                    <xdr:colOff>0</xdr:colOff>
                    <xdr:row>3</xdr:row>
                    <xdr:rowOff>76200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M15"/>
  <sheetViews>
    <sheetView workbookViewId="0">
      <selection activeCell="M7" sqref="M7"/>
    </sheetView>
  </sheetViews>
  <sheetFormatPr baseColWidth="10" defaultRowHeight="16" x14ac:dyDescent="0.2"/>
  <cols>
    <col min="1" max="1" width="4.33203125" style="39" customWidth="1"/>
    <col min="2" max="2" width="4.5" style="39" customWidth="1"/>
    <col min="3" max="3" width="33.1640625" style="39" customWidth="1"/>
    <col min="4" max="4" width="16.6640625" style="39" hidden="1" customWidth="1"/>
    <col min="5" max="5" width="13.83203125" style="39" hidden="1" customWidth="1"/>
    <col min="6" max="6" width="11.5" style="39" customWidth="1"/>
    <col min="7" max="7" width="9.6640625" style="39" customWidth="1"/>
    <col min="8" max="8" width="2.6640625" style="39" customWidth="1"/>
    <col min="9" max="9" width="10.5" style="39" customWidth="1"/>
    <col min="10" max="10" width="2.1640625" style="39" customWidth="1"/>
    <col min="11" max="11" width="9.1640625" style="39" customWidth="1"/>
    <col min="12" max="12" width="2.83203125" style="39" customWidth="1"/>
    <col min="13" max="13" width="59.1640625" style="39" customWidth="1"/>
    <col min="14" max="16384" width="10.83203125" style="39"/>
  </cols>
  <sheetData>
    <row r="2" spans="2:13" ht="17" thickBot="1" x14ac:dyDescent="0.25"/>
    <row r="3" spans="2:13" x14ac:dyDescent="0.2">
      <c r="B3" s="40"/>
      <c r="C3" s="41"/>
      <c r="D3" s="41"/>
      <c r="E3" s="41"/>
      <c r="F3" s="41"/>
      <c r="G3" s="41"/>
      <c r="H3" s="41"/>
      <c r="I3" s="41"/>
      <c r="J3" s="41"/>
      <c r="K3" s="41"/>
      <c r="L3" s="41"/>
      <c r="M3" s="41"/>
    </row>
    <row r="4" spans="2:13" s="19" customFormat="1" x14ac:dyDescent="0.2">
      <c r="B4" s="18"/>
      <c r="C4" s="85" t="s">
        <v>51</v>
      </c>
      <c r="D4" s="9"/>
      <c r="E4" s="9"/>
      <c r="F4" s="85" t="s">
        <v>9</v>
      </c>
      <c r="G4" s="85" t="s">
        <v>44</v>
      </c>
      <c r="H4" s="85"/>
      <c r="I4" s="85" t="s">
        <v>59</v>
      </c>
      <c r="J4" s="85"/>
      <c r="K4" s="85" t="s">
        <v>56</v>
      </c>
      <c r="L4" s="85"/>
      <c r="M4" s="85" t="s">
        <v>65</v>
      </c>
    </row>
    <row r="5" spans="2:13" ht="18" customHeight="1" x14ac:dyDescent="0.2">
      <c r="B5" s="42"/>
      <c r="C5" s="48"/>
      <c r="D5" s="48"/>
      <c r="E5" s="48"/>
      <c r="F5" s="43"/>
      <c r="G5" s="46"/>
      <c r="H5" s="46"/>
      <c r="I5" s="46"/>
      <c r="M5" s="55"/>
    </row>
    <row r="6" spans="2:13" ht="18" customHeight="1" thickBot="1" x14ac:dyDescent="0.25">
      <c r="B6" s="42"/>
      <c r="C6" s="12" t="s">
        <v>49</v>
      </c>
      <c r="D6" s="12"/>
      <c r="E6" s="12"/>
      <c r="F6" s="12"/>
      <c r="G6" s="10"/>
      <c r="H6" s="10"/>
      <c r="I6" s="10"/>
      <c r="J6" s="43"/>
      <c r="L6" s="43"/>
      <c r="M6" s="54"/>
    </row>
    <row r="7" spans="2:13" ht="17" thickBot="1" x14ac:dyDescent="0.25">
      <c r="B7" s="42"/>
      <c r="C7" s="116" t="s">
        <v>83</v>
      </c>
      <c r="D7" s="49"/>
      <c r="E7" s="49"/>
      <c r="F7" s="117" t="s">
        <v>81</v>
      </c>
      <c r="G7" s="118">
        <f>K7</f>
        <v>0.10638297872340426</v>
      </c>
      <c r="H7" s="46"/>
      <c r="I7" s="101"/>
      <c r="J7" s="43"/>
      <c r="K7" s="118">
        <f>Notes!E70</f>
        <v>0.10638297872340426</v>
      </c>
      <c r="L7" s="43"/>
      <c r="M7" s="57"/>
    </row>
    <row r="8" spans="2:13" x14ac:dyDescent="0.2">
      <c r="B8" s="42"/>
      <c r="C8" s="48"/>
      <c r="D8" s="48"/>
      <c r="E8" s="48"/>
      <c r="F8" s="43"/>
      <c r="G8" s="46"/>
      <c r="H8" s="46"/>
      <c r="I8" s="46"/>
      <c r="M8" s="55"/>
    </row>
    <row r="9" spans="2:13" ht="17" thickBot="1" x14ac:dyDescent="0.25">
      <c r="B9" s="42"/>
      <c r="C9" s="12" t="s">
        <v>5</v>
      </c>
      <c r="D9" s="12"/>
      <c r="E9" s="12"/>
      <c r="F9" s="12"/>
      <c r="G9" s="10"/>
      <c r="H9" s="10"/>
      <c r="I9" s="10"/>
      <c r="J9" s="43"/>
      <c r="K9" s="43"/>
      <c r="L9" s="43"/>
      <c r="M9" s="54"/>
    </row>
    <row r="10" spans="2:13" ht="17" thickBot="1" x14ac:dyDescent="0.25">
      <c r="B10" s="42"/>
      <c r="C10" s="49" t="s">
        <v>3</v>
      </c>
      <c r="D10" s="49"/>
      <c r="E10" s="49"/>
      <c r="F10" s="44" t="s">
        <v>1</v>
      </c>
      <c r="G10" s="50">
        <f>ROUND(12,0)</f>
        <v>12</v>
      </c>
      <c r="H10" s="46"/>
      <c r="I10" s="101"/>
      <c r="J10" s="43"/>
      <c r="K10" s="50">
        <f>Notes!C12</f>
        <v>12</v>
      </c>
      <c r="L10" s="43"/>
      <c r="M10" s="57"/>
    </row>
    <row r="11" spans="2:13" x14ac:dyDescent="0.2">
      <c r="B11" s="42"/>
      <c r="C11" s="27"/>
      <c r="D11" s="27"/>
      <c r="E11" s="27"/>
      <c r="F11" s="27"/>
      <c r="G11" s="11"/>
      <c r="H11" s="11"/>
      <c r="I11" s="11"/>
      <c r="J11" s="43"/>
      <c r="K11" s="43"/>
      <c r="L11" s="43"/>
      <c r="M11" s="45"/>
    </row>
    <row r="12" spans="2:13" ht="17" thickBot="1" x14ac:dyDescent="0.25">
      <c r="B12" s="42"/>
      <c r="C12" s="12" t="s">
        <v>52</v>
      </c>
      <c r="D12" s="12"/>
      <c r="E12" s="12"/>
      <c r="F12" s="12"/>
      <c r="G12" s="11"/>
      <c r="H12" s="11"/>
      <c r="I12" s="11"/>
      <c r="J12" s="43"/>
      <c r="K12" s="43"/>
      <c r="L12" s="43"/>
      <c r="M12" s="100"/>
    </row>
    <row r="13" spans="2:13" ht="17" thickBot="1" x14ac:dyDescent="0.25">
      <c r="C13" s="84" t="s">
        <v>53</v>
      </c>
      <c r="D13" s="12"/>
      <c r="E13" s="12"/>
      <c r="F13" s="56" t="s">
        <v>21</v>
      </c>
      <c r="G13" s="47">
        <f>ROUND(128000,2)</f>
        <v>128000</v>
      </c>
      <c r="H13" s="11"/>
      <c r="I13" s="110"/>
      <c r="J13" s="43"/>
      <c r="K13" s="47">
        <f>Notes!C29</f>
        <v>128000</v>
      </c>
      <c r="L13" s="43"/>
      <c r="M13" s="100" t="s">
        <v>60</v>
      </c>
    </row>
    <row r="14" spans="2:13" ht="17" thickBot="1" x14ac:dyDescent="0.25">
      <c r="C14" s="84" t="s">
        <v>54</v>
      </c>
      <c r="D14" s="51"/>
      <c r="E14" s="51"/>
      <c r="F14" s="83" t="s">
        <v>26</v>
      </c>
      <c r="G14" s="52">
        <f>ROUND(4415,2)</f>
        <v>4415</v>
      </c>
      <c r="H14" s="53"/>
      <c r="I14" s="109">
        <f>Notes!C55*Notes!C47+3640</f>
        <v>4415</v>
      </c>
      <c r="J14" s="43"/>
      <c r="K14" s="46"/>
      <c r="L14" s="43"/>
      <c r="M14" s="100" t="s">
        <v>61</v>
      </c>
    </row>
    <row r="15" spans="2:13" x14ac:dyDescent="0.2">
      <c r="C15" s="84"/>
      <c r="D15" s="51"/>
      <c r="E15" s="51"/>
      <c r="F15" s="83"/>
      <c r="G15" s="53"/>
      <c r="H15" s="53"/>
      <c r="I15" s="53"/>
      <c r="J15" s="43"/>
      <c r="K15" s="46"/>
      <c r="L15" s="43"/>
      <c r="M15" s="100" t="s">
        <v>62</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3"/>
  <sheetViews>
    <sheetView tabSelected="1" workbookViewId="0">
      <selection activeCell="C12" sqref="C12"/>
    </sheetView>
  </sheetViews>
  <sheetFormatPr baseColWidth="10" defaultColWidth="33.1640625" defaultRowHeight="16" x14ac:dyDescent="0.2"/>
  <cols>
    <col min="1" max="1" width="3.1640625" style="86" customWidth="1"/>
    <col min="2" max="2" width="4" style="86" customWidth="1"/>
    <col min="3" max="3" width="27.83203125" style="86" customWidth="1"/>
    <col min="4" max="4" width="16.1640625" style="86" customWidth="1"/>
    <col min="5" max="5" width="10.1640625" style="86" customWidth="1"/>
    <col min="6" max="7" width="13.1640625" style="86" customWidth="1"/>
    <col min="8" max="8" width="12.6640625" style="87" customWidth="1"/>
    <col min="9" max="9" width="32.33203125" style="87" customWidth="1"/>
    <col min="10" max="10" width="98.33203125" style="86" customWidth="1"/>
    <col min="11" max="16384" width="33.1640625" style="86"/>
  </cols>
  <sheetData>
    <row r="1" spans="2:10" ht="17" thickBot="1" x14ac:dyDescent="0.25"/>
    <row r="2" spans="2:10" x14ac:dyDescent="0.2">
      <c r="B2" s="88"/>
      <c r="C2" s="89"/>
      <c r="D2" s="89"/>
      <c r="E2" s="89"/>
      <c r="F2" s="89"/>
      <c r="G2" s="89"/>
      <c r="H2" s="90"/>
      <c r="I2" s="90"/>
      <c r="J2" s="89"/>
    </row>
    <row r="3" spans="2:10" x14ac:dyDescent="0.2">
      <c r="B3" s="91"/>
      <c r="C3" s="13" t="s">
        <v>16</v>
      </c>
      <c r="D3" s="13"/>
      <c r="E3" s="13"/>
      <c r="F3" s="13"/>
      <c r="G3" s="13"/>
      <c r="H3" s="92"/>
      <c r="I3" s="92"/>
      <c r="J3" s="93"/>
    </row>
    <row r="4" spans="2:10" x14ac:dyDescent="0.2">
      <c r="B4" s="91"/>
      <c r="C4" s="93"/>
      <c r="D4" s="93"/>
      <c r="E4" s="93"/>
      <c r="F4" s="93"/>
      <c r="G4" s="93"/>
      <c r="H4" s="94"/>
      <c r="I4" s="94"/>
      <c r="J4" s="93"/>
    </row>
    <row r="5" spans="2:10" x14ac:dyDescent="0.2">
      <c r="B5" s="95"/>
      <c r="C5" s="75" t="s">
        <v>17</v>
      </c>
      <c r="D5" s="75" t="s">
        <v>0</v>
      </c>
      <c r="E5" s="75" t="s">
        <v>13</v>
      </c>
      <c r="F5" s="75" t="s">
        <v>18</v>
      </c>
      <c r="G5" s="75" t="s">
        <v>70</v>
      </c>
      <c r="H5" s="96" t="s">
        <v>19</v>
      </c>
      <c r="I5" s="96" t="s">
        <v>76</v>
      </c>
      <c r="J5" s="75" t="s">
        <v>10</v>
      </c>
    </row>
    <row r="6" spans="2:10" x14ac:dyDescent="0.2">
      <c r="B6" s="91"/>
      <c r="C6" s="13"/>
      <c r="D6" s="13"/>
      <c r="E6" s="13"/>
      <c r="F6" s="13"/>
      <c r="G6" s="13"/>
      <c r="H6" s="92"/>
      <c r="I6" s="92"/>
      <c r="J6" s="13"/>
    </row>
    <row r="7" spans="2:10" x14ac:dyDescent="0.2">
      <c r="B7" s="91"/>
      <c r="C7" s="97"/>
      <c r="D7" s="107" t="s">
        <v>59</v>
      </c>
      <c r="E7" s="99" t="s">
        <v>63</v>
      </c>
      <c r="F7" s="93">
        <v>2014</v>
      </c>
      <c r="G7" s="93">
        <v>2013</v>
      </c>
      <c r="H7" s="98"/>
      <c r="I7" s="113" t="s">
        <v>77</v>
      </c>
      <c r="J7" s="112" t="s">
        <v>58</v>
      </c>
    </row>
    <row r="8" spans="2:10" x14ac:dyDescent="0.2">
      <c r="B8" s="91"/>
      <c r="C8" s="97" t="s">
        <v>55</v>
      </c>
      <c r="D8" s="93"/>
      <c r="E8" s="93"/>
      <c r="F8" s="93"/>
      <c r="G8" s="93"/>
      <c r="H8" s="93"/>
      <c r="I8" s="93"/>
      <c r="J8" s="99"/>
    </row>
    <row r="9" spans="2:10" x14ac:dyDescent="0.2">
      <c r="B9" s="91"/>
      <c r="C9" s="97"/>
      <c r="D9" s="93"/>
      <c r="E9" s="93"/>
      <c r="F9" s="93"/>
      <c r="G9" s="93"/>
      <c r="H9" s="93"/>
      <c r="I9" s="93"/>
      <c r="J9" s="99"/>
    </row>
    <row r="10" spans="2:10" x14ac:dyDescent="0.2">
      <c r="B10" s="91"/>
      <c r="C10" s="97"/>
      <c r="D10" s="93"/>
      <c r="E10" s="93"/>
      <c r="F10" s="93"/>
      <c r="G10" s="93"/>
      <c r="H10" s="93"/>
      <c r="I10" s="93"/>
      <c r="J10" s="93"/>
    </row>
    <row r="11" spans="2:10" x14ac:dyDescent="0.2">
      <c r="B11" s="91"/>
      <c r="C11" s="130" t="s">
        <v>83</v>
      </c>
      <c r="D11" s="93" t="s">
        <v>56</v>
      </c>
      <c r="E11" s="93" t="s">
        <v>7</v>
      </c>
      <c r="F11" s="93">
        <v>2013</v>
      </c>
      <c r="G11" s="93">
        <v>2012</v>
      </c>
      <c r="H11" s="93"/>
      <c r="I11" s="113" t="s">
        <v>78</v>
      </c>
      <c r="J11" s="93" t="s">
        <v>30</v>
      </c>
    </row>
    <row r="12" spans="2:10" x14ac:dyDescent="0.2">
      <c r="B12" s="91"/>
      <c r="C12" s="97" t="s">
        <v>6</v>
      </c>
      <c r="D12" s="93"/>
      <c r="E12" s="93"/>
      <c r="F12" s="93"/>
      <c r="G12" s="93"/>
      <c r="H12" s="93"/>
      <c r="I12" s="93"/>
      <c r="J12" s="93"/>
    </row>
    <row r="13" spans="2:10" x14ac:dyDescent="0.2">
      <c r="B13" s="91"/>
      <c r="C13" s="97" t="s">
        <v>3</v>
      </c>
      <c r="D13" s="93"/>
      <c r="E13" s="93"/>
      <c r="F13" s="93"/>
      <c r="G13" s="93"/>
      <c r="H13" s="93"/>
      <c r="I13" s="93"/>
      <c r="J13" s="93"/>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5"/>
  <sheetViews>
    <sheetView topLeftCell="A24" workbookViewId="0">
      <selection activeCell="E70" sqref="E70"/>
    </sheetView>
  </sheetViews>
  <sheetFormatPr baseColWidth="10" defaultRowHeight="16" x14ac:dyDescent="0.2"/>
  <cols>
    <col min="1" max="1" width="5.6640625" style="103" customWidth="1"/>
    <col min="2" max="2" width="4.5" style="103" customWidth="1"/>
    <col min="3" max="3" width="12.5" style="103" customWidth="1"/>
    <col min="4" max="10" width="10.83203125" style="103"/>
    <col min="11" max="11" width="10" style="103" customWidth="1"/>
    <col min="12" max="16384" width="10.83203125" style="103"/>
  </cols>
  <sheetData>
    <row r="1" spans="2:11" ht="17" thickBot="1" x14ac:dyDescent="0.25"/>
    <row r="2" spans="2:11" x14ac:dyDescent="0.2">
      <c r="B2" s="104"/>
      <c r="C2" s="105"/>
      <c r="D2" s="105"/>
      <c r="E2" s="105"/>
      <c r="F2" s="105"/>
      <c r="G2" s="105"/>
      <c r="H2" s="105"/>
      <c r="I2" s="105"/>
      <c r="J2" s="105"/>
      <c r="K2" s="105"/>
    </row>
    <row r="3" spans="2:11" s="19" customFormat="1" x14ac:dyDescent="0.2">
      <c r="B3" s="74"/>
      <c r="C3" s="75" t="s">
        <v>43</v>
      </c>
      <c r="D3" s="75" t="s">
        <v>66</v>
      </c>
      <c r="E3" s="75"/>
      <c r="F3" s="75"/>
      <c r="G3" s="75"/>
      <c r="H3" s="75"/>
      <c r="I3" s="75"/>
      <c r="J3" s="75"/>
      <c r="K3" s="75"/>
    </row>
    <row r="4" spans="2:11" x14ac:dyDescent="0.2">
      <c r="B4" s="106"/>
      <c r="C4" s="107"/>
      <c r="D4" s="107"/>
      <c r="E4" s="107"/>
      <c r="F4" s="107"/>
      <c r="G4" s="107"/>
      <c r="H4" s="107"/>
      <c r="I4" s="107"/>
      <c r="J4" s="107"/>
      <c r="K4" s="107"/>
    </row>
    <row r="5" spans="2:11" x14ac:dyDescent="0.2">
      <c r="B5" s="106"/>
      <c r="C5" s="107"/>
      <c r="D5" s="107"/>
      <c r="E5" s="107"/>
      <c r="F5" s="107"/>
      <c r="G5" s="107"/>
      <c r="H5" s="107"/>
      <c r="I5" s="107"/>
      <c r="J5" s="107"/>
      <c r="K5" s="107"/>
    </row>
    <row r="6" spans="2:11" x14ac:dyDescent="0.2">
      <c r="B6" s="106"/>
      <c r="C6" s="107" t="s">
        <v>56</v>
      </c>
      <c r="D6" s="107"/>
      <c r="E6" s="107"/>
      <c r="F6" s="107"/>
      <c r="G6" s="107"/>
      <c r="H6" s="107"/>
      <c r="I6" s="107"/>
      <c r="J6" s="107"/>
      <c r="K6" s="107"/>
    </row>
    <row r="7" spans="2:11" x14ac:dyDescent="0.2">
      <c r="B7" s="106"/>
      <c r="C7" s="107" t="s">
        <v>67</v>
      </c>
      <c r="D7" s="107"/>
      <c r="E7" s="107"/>
      <c r="F7" s="107"/>
      <c r="G7" s="107"/>
      <c r="H7" s="107"/>
      <c r="I7" s="107"/>
      <c r="J7" s="107"/>
      <c r="K7" s="107"/>
    </row>
    <row r="8" spans="2:11" x14ac:dyDescent="0.2">
      <c r="B8" s="106"/>
      <c r="C8" s="107"/>
      <c r="D8" s="107"/>
      <c r="E8" s="107"/>
      <c r="F8" s="107"/>
      <c r="G8" s="107"/>
      <c r="H8" s="107"/>
      <c r="I8" s="107"/>
      <c r="J8" s="107"/>
      <c r="K8" s="107"/>
    </row>
    <row r="9" spans="2:11" x14ac:dyDescent="0.2">
      <c r="B9" s="106"/>
      <c r="C9" s="107"/>
      <c r="D9" s="107"/>
      <c r="E9" s="107"/>
      <c r="F9" s="107"/>
      <c r="G9" s="107"/>
      <c r="H9" s="107"/>
      <c r="I9" s="107"/>
      <c r="J9" s="107"/>
      <c r="K9" s="107"/>
    </row>
    <row r="10" spans="2:11" x14ac:dyDescent="0.2">
      <c r="B10" s="106"/>
      <c r="C10" s="107"/>
      <c r="D10" s="107"/>
      <c r="E10" s="107"/>
      <c r="F10" s="107"/>
      <c r="G10" s="107"/>
      <c r="H10" s="107"/>
      <c r="I10" s="107"/>
      <c r="J10" s="107"/>
      <c r="K10" s="107"/>
    </row>
    <row r="11" spans="2:11" x14ac:dyDescent="0.2">
      <c r="B11" s="106"/>
      <c r="C11" s="107"/>
      <c r="D11" s="107"/>
      <c r="E11" s="107"/>
      <c r="F11" s="107"/>
      <c r="G11" s="107"/>
      <c r="H11" s="107"/>
      <c r="I11" s="107"/>
      <c r="J11" s="107"/>
      <c r="K11" s="107"/>
    </row>
    <row r="12" spans="2:11" x14ac:dyDescent="0.2">
      <c r="B12" s="106"/>
      <c r="C12" s="107">
        <v>12</v>
      </c>
      <c r="D12" s="107" t="s">
        <v>68</v>
      </c>
      <c r="E12" s="107"/>
      <c r="F12" s="107"/>
      <c r="G12" s="107"/>
      <c r="H12" s="107"/>
      <c r="I12" s="107"/>
      <c r="J12" s="107"/>
      <c r="K12" s="107"/>
    </row>
    <row r="13" spans="2:11" x14ac:dyDescent="0.2">
      <c r="B13" s="106"/>
      <c r="C13" s="107"/>
      <c r="D13" s="107"/>
      <c r="E13" s="107"/>
      <c r="F13" s="107"/>
      <c r="G13" s="107"/>
      <c r="H13" s="107"/>
      <c r="I13" s="107"/>
      <c r="J13" s="107"/>
      <c r="K13" s="107"/>
    </row>
    <row r="14" spans="2:11" x14ac:dyDescent="0.2">
      <c r="B14" s="106"/>
      <c r="C14" s="107"/>
      <c r="D14" s="107"/>
      <c r="E14" s="107"/>
      <c r="F14" s="107"/>
      <c r="G14" s="107"/>
      <c r="H14" s="107"/>
      <c r="I14" s="107"/>
      <c r="J14" s="107"/>
      <c r="K14" s="107"/>
    </row>
    <row r="15" spans="2:11" x14ac:dyDescent="0.2">
      <c r="B15" s="106"/>
      <c r="C15" s="107"/>
      <c r="D15" s="107"/>
      <c r="E15" s="107"/>
      <c r="F15" s="107"/>
      <c r="G15" s="107"/>
      <c r="H15" s="107"/>
      <c r="I15" s="107"/>
      <c r="J15" s="107"/>
      <c r="K15" s="107"/>
    </row>
    <row r="16" spans="2:11" x14ac:dyDescent="0.2">
      <c r="B16" s="106"/>
      <c r="C16" s="107"/>
      <c r="D16" s="107"/>
      <c r="E16" s="107"/>
      <c r="F16" s="107"/>
      <c r="G16" s="107"/>
      <c r="H16" s="107"/>
      <c r="I16" s="107"/>
      <c r="J16" s="107"/>
      <c r="K16" s="107"/>
    </row>
    <row r="17" spans="2:11" x14ac:dyDescent="0.2">
      <c r="B17" s="106"/>
      <c r="C17" s="107"/>
      <c r="D17" s="107"/>
      <c r="E17" s="107"/>
      <c r="F17" s="107"/>
      <c r="G17" s="107"/>
      <c r="H17" s="107"/>
      <c r="I17" s="107"/>
      <c r="J17" s="107"/>
      <c r="K17" s="107"/>
    </row>
    <row r="18" spans="2:11" x14ac:dyDescent="0.2">
      <c r="B18" s="106"/>
      <c r="C18" s="107"/>
      <c r="D18" s="107"/>
      <c r="E18" s="107"/>
      <c r="F18" s="107"/>
      <c r="G18" s="107"/>
      <c r="H18" s="107"/>
      <c r="I18" s="107"/>
      <c r="J18" s="107"/>
      <c r="K18" s="107"/>
    </row>
    <row r="19" spans="2:11" x14ac:dyDescent="0.2">
      <c r="B19" s="106"/>
      <c r="C19" s="107"/>
      <c r="D19" s="107"/>
      <c r="E19" s="107"/>
      <c r="F19" s="107"/>
      <c r="G19" s="107"/>
      <c r="H19" s="107"/>
      <c r="I19" s="107"/>
      <c r="J19" s="107"/>
      <c r="K19" s="107"/>
    </row>
    <row r="20" spans="2:11" x14ac:dyDescent="0.2">
      <c r="B20" s="106"/>
      <c r="C20" s="107"/>
      <c r="D20" s="107"/>
      <c r="E20" s="107"/>
      <c r="F20" s="107"/>
      <c r="G20" s="107"/>
      <c r="H20" s="107"/>
      <c r="I20" s="107"/>
      <c r="J20" s="107"/>
      <c r="K20" s="107"/>
    </row>
    <row r="21" spans="2:11" x14ac:dyDescent="0.2">
      <c r="B21" s="106"/>
      <c r="C21" s="107"/>
      <c r="D21" s="107"/>
      <c r="E21" s="107"/>
      <c r="F21" s="107"/>
      <c r="G21" s="107"/>
      <c r="H21" s="107"/>
      <c r="I21" s="107"/>
      <c r="J21" s="107"/>
      <c r="K21" s="107"/>
    </row>
    <row r="22" spans="2:11" x14ac:dyDescent="0.2">
      <c r="B22" s="106"/>
      <c r="C22" s="107" t="s">
        <v>69</v>
      </c>
      <c r="D22" s="107"/>
      <c r="E22" s="107"/>
      <c r="F22" s="107"/>
      <c r="G22" s="107"/>
      <c r="H22" s="107"/>
      <c r="I22" s="107"/>
      <c r="J22" s="107"/>
      <c r="K22" s="107"/>
    </row>
    <row r="23" spans="2:11" x14ac:dyDescent="0.2">
      <c r="B23" s="106"/>
      <c r="C23" s="107"/>
      <c r="D23" s="107"/>
      <c r="E23" s="107"/>
      <c r="F23" s="107"/>
      <c r="G23" s="107"/>
      <c r="H23" s="107"/>
      <c r="I23" s="107"/>
      <c r="J23" s="107"/>
      <c r="K23" s="107"/>
    </row>
    <row r="24" spans="2:11" x14ac:dyDescent="0.2">
      <c r="B24" s="106"/>
      <c r="C24" s="107"/>
      <c r="D24" s="107"/>
      <c r="E24" s="107"/>
      <c r="F24" s="107"/>
      <c r="G24" s="107"/>
      <c r="H24" s="107"/>
      <c r="I24" s="107"/>
      <c r="J24" s="107"/>
      <c r="K24" s="107"/>
    </row>
    <row r="25" spans="2:11" x14ac:dyDescent="0.2">
      <c r="B25" s="106"/>
      <c r="C25" s="107"/>
      <c r="D25" s="107"/>
      <c r="E25" s="107"/>
      <c r="F25" s="107"/>
      <c r="G25" s="107"/>
      <c r="H25" s="107"/>
      <c r="I25" s="107"/>
      <c r="J25" s="107"/>
      <c r="K25" s="107"/>
    </row>
    <row r="26" spans="2:11" x14ac:dyDescent="0.2">
      <c r="B26" s="106"/>
      <c r="C26" s="107"/>
      <c r="D26" s="107"/>
      <c r="E26" s="107"/>
      <c r="F26" s="107"/>
      <c r="G26" s="107"/>
      <c r="H26" s="107"/>
      <c r="I26" s="107"/>
      <c r="J26" s="107"/>
      <c r="K26" s="107"/>
    </row>
    <row r="27" spans="2:11" x14ac:dyDescent="0.2">
      <c r="B27" s="106"/>
      <c r="C27" s="107"/>
      <c r="D27" s="107"/>
      <c r="E27" s="107"/>
      <c r="F27" s="107"/>
      <c r="G27" s="107"/>
      <c r="H27" s="107"/>
      <c r="I27" s="107"/>
      <c r="J27" s="107"/>
      <c r="K27" s="107"/>
    </row>
    <row r="28" spans="2:11" x14ac:dyDescent="0.2">
      <c r="B28" s="106"/>
      <c r="C28" s="107"/>
      <c r="D28" s="107"/>
      <c r="E28" s="107"/>
      <c r="F28" s="107"/>
      <c r="G28" s="107"/>
      <c r="H28" s="107"/>
      <c r="I28" s="107"/>
      <c r="J28" s="107"/>
      <c r="K28" s="107"/>
    </row>
    <row r="29" spans="2:11" x14ac:dyDescent="0.2">
      <c r="B29" s="106"/>
      <c r="C29" s="107">
        <v>128000</v>
      </c>
      <c r="D29" s="107" t="s">
        <v>21</v>
      </c>
      <c r="E29" s="107"/>
      <c r="F29" s="107"/>
      <c r="G29" s="107"/>
      <c r="H29" s="107"/>
      <c r="I29" s="107"/>
      <c r="J29" s="107"/>
      <c r="K29" s="107"/>
    </row>
    <row r="30" spans="2:11" x14ac:dyDescent="0.2">
      <c r="B30" s="106"/>
      <c r="C30" s="107"/>
      <c r="D30" s="107"/>
      <c r="E30" s="107"/>
      <c r="F30" s="107"/>
      <c r="G30" s="107"/>
      <c r="H30" s="107"/>
      <c r="I30" s="107"/>
      <c r="J30" s="107"/>
      <c r="K30" s="107"/>
    </row>
    <row r="31" spans="2:11" x14ac:dyDescent="0.2">
      <c r="B31" s="106"/>
      <c r="C31" s="107"/>
      <c r="D31" s="107"/>
      <c r="E31" s="107"/>
      <c r="F31" s="107"/>
      <c r="G31" s="107"/>
      <c r="H31" s="107"/>
      <c r="I31" s="107"/>
      <c r="J31" s="107"/>
      <c r="K31" s="107"/>
    </row>
    <row r="32" spans="2:11" x14ac:dyDescent="0.2">
      <c r="B32" s="106"/>
      <c r="C32" s="107"/>
      <c r="D32" s="107"/>
      <c r="E32" s="107"/>
      <c r="F32" s="107"/>
      <c r="G32" s="107"/>
      <c r="H32" s="107"/>
      <c r="I32" s="107"/>
      <c r="J32" s="107"/>
      <c r="K32" s="107"/>
    </row>
    <row r="33" spans="2:11" x14ac:dyDescent="0.2">
      <c r="B33" s="106"/>
      <c r="C33" s="107"/>
      <c r="D33" s="107"/>
      <c r="E33" s="107"/>
      <c r="F33" s="107"/>
      <c r="G33" s="107"/>
      <c r="H33" s="107"/>
      <c r="I33" s="107"/>
      <c r="J33" s="107"/>
      <c r="K33" s="107"/>
    </row>
    <row r="34" spans="2:11" x14ac:dyDescent="0.2">
      <c r="B34" s="106"/>
      <c r="C34" s="107"/>
      <c r="D34" s="107"/>
      <c r="E34" s="107"/>
      <c r="F34" s="107"/>
      <c r="G34" s="107"/>
      <c r="H34" s="107"/>
      <c r="I34" s="107"/>
      <c r="J34" s="107"/>
      <c r="K34" s="107"/>
    </row>
    <row r="35" spans="2:11" x14ac:dyDescent="0.2">
      <c r="B35" s="106"/>
      <c r="C35" s="107"/>
      <c r="D35" s="107"/>
      <c r="E35" s="107"/>
      <c r="F35" s="107"/>
      <c r="G35" s="107"/>
      <c r="H35" s="107"/>
      <c r="I35" s="107"/>
      <c r="J35" s="107"/>
      <c r="K35" s="107"/>
    </row>
    <row r="36" spans="2:11" x14ac:dyDescent="0.2">
      <c r="B36" s="106"/>
      <c r="C36" s="107"/>
      <c r="D36" s="107"/>
      <c r="E36" s="107"/>
      <c r="F36" s="107"/>
      <c r="G36" s="107"/>
      <c r="H36" s="107"/>
      <c r="I36" s="107"/>
      <c r="J36" s="107"/>
      <c r="K36" s="107"/>
    </row>
    <row r="37" spans="2:11" x14ac:dyDescent="0.2">
      <c r="B37" s="106"/>
      <c r="C37" s="107"/>
      <c r="D37" s="107"/>
      <c r="E37" s="107"/>
      <c r="F37" s="107"/>
      <c r="G37" s="107"/>
      <c r="H37" s="107"/>
      <c r="I37" s="107"/>
      <c r="J37" s="107"/>
      <c r="K37" s="107"/>
    </row>
    <row r="38" spans="2:11" x14ac:dyDescent="0.2">
      <c r="B38" s="106"/>
      <c r="C38" s="107"/>
      <c r="D38" s="107"/>
      <c r="E38" s="107"/>
      <c r="F38" s="107"/>
      <c r="G38" s="107"/>
      <c r="H38" s="107"/>
      <c r="I38" s="107"/>
      <c r="J38" s="107"/>
      <c r="K38" s="107"/>
    </row>
    <row r="39" spans="2:11" x14ac:dyDescent="0.2">
      <c r="B39" s="106"/>
      <c r="C39" s="107"/>
      <c r="D39" s="107"/>
      <c r="E39" s="107"/>
      <c r="F39" s="107"/>
      <c r="G39" s="107"/>
      <c r="H39" s="107"/>
      <c r="I39" s="107"/>
      <c r="J39" s="107"/>
      <c r="K39" s="107"/>
    </row>
    <row r="40" spans="2:11" x14ac:dyDescent="0.2">
      <c r="B40" s="106"/>
      <c r="C40" s="107"/>
      <c r="D40" s="107"/>
      <c r="E40" s="107"/>
      <c r="F40" s="107"/>
      <c r="G40" s="107"/>
      <c r="H40" s="107"/>
      <c r="I40" s="107"/>
      <c r="J40" s="107"/>
      <c r="K40" s="107"/>
    </row>
    <row r="41" spans="2:11" x14ac:dyDescent="0.2">
      <c r="B41" s="106"/>
      <c r="C41" s="107" t="s">
        <v>59</v>
      </c>
      <c r="D41" s="107"/>
      <c r="E41" s="107"/>
      <c r="F41" s="107"/>
      <c r="G41" s="107"/>
      <c r="H41" s="107"/>
      <c r="I41" s="107"/>
      <c r="J41" s="107"/>
      <c r="K41" s="107"/>
    </row>
    <row r="42" spans="2:11" x14ac:dyDescent="0.2">
      <c r="B42" s="106"/>
      <c r="C42" s="107" t="s">
        <v>73</v>
      </c>
      <c r="D42" s="107"/>
      <c r="E42" s="107"/>
      <c r="F42" s="107"/>
      <c r="G42" s="107"/>
      <c r="H42" s="107"/>
      <c r="I42" s="107"/>
      <c r="J42" s="107"/>
      <c r="K42" s="107"/>
    </row>
    <row r="43" spans="2:11" x14ac:dyDescent="0.2">
      <c r="B43" s="106"/>
      <c r="C43" s="107"/>
      <c r="D43" s="107"/>
      <c r="E43" s="107"/>
      <c r="F43" s="107"/>
      <c r="G43" s="107"/>
      <c r="H43" s="107"/>
      <c r="I43" s="107"/>
      <c r="J43" s="107"/>
      <c r="K43" s="107"/>
    </row>
    <row r="44" spans="2:11" x14ac:dyDescent="0.2">
      <c r="B44" s="106"/>
      <c r="C44" s="107"/>
      <c r="D44" s="107"/>
      <c r="E44" s="107"/>
      <c r="F44" s="107"/>
      <c r="G44" s="107"/>
      <c r="H44" s="107"/>
      <c r="I44" s="107"/>
      <c r="J44" s="107"/>
      <c r="K44" s="107"/>
    </row>
    <row r="45" spans="2:11" x14ac:dyDescent="0.2">
      <c r="B45" s="106"/>
      <c r="C45" s="107"/>
      <c r="D45" s="107"/>
      <c r="E45" s="107"/>
      <c r="F45" s="107"/>
      <c r="G45" s="107"/>
      <c r="H45" s="107"/>
      <c r="I45" s="107"/>
      <c r="J45" s="107"/>
      <c r="K45" s="107"/>
    </row>
    <row r="46" spans="2:11" x14ac:dyDescent="0.2">
      <c r="B46" s="106"/>
      <c r="C46" s="107"/>
      <c r="D46" s="107"/>
      <c r="E46" s="107"/>
      <c r="F46" s="107"/>
      <c r="G46" s="107"/>
      <c r="H46" s="107"/>
      <c r="I46" s="107"/>
      <c r="J46" s="107"/>
      <c r="K46" s="107"/>
    </row>
    <row r="47" spans="2:11" x14ac:dyDescent="0.2">
      <c r="B47" s="106"/>
      <c r="C47" s="107">
        <v>50000</v>
      </c>
      <c r="D47" s="107" t="s">
        <v>71</v>
      </c>
      <c r="E47" s="107"/>
      <c r="F47" s="107"/>
      <c r="G47" s="107"/>
      <c r="H47" s="107"/>
      <c r="I47" s="107"/>
      <c r="J47" s="107"/>
      <c r="K47" s="107"/>
    </row>
    <row r="48" spans="2:11" x14ac:dyDescent="0.2">
      <c r="B48" s="106"/>
      <c r="C48" s="107"/>
      <c r="D48" s="107"/>
      <c r="E48" s="107"/>
      <c r="F48" s="107"/>
      <c r="G48" s="107"/>
      <c r="H48" s="107"/>
      <c r="I48" s="107"/>
      <c r="J48" s="107"/>
      <c r="K48" s="107"/>
    </row>
    <row r="49" spans="2:11" x14ac:dyDescent="0.2">
      <c r="B49" s="106"/>
      <c r="C49" s="107"/>
      <c r="D49" s="107"/>
      <c r="E49" s="107"/>
      <c r="F49" s="107"/>
      <c r="G49" s="107"/>
      <c r="H49" s="107"/>
      <c r="I49" s="107"/>
      <c r="J49" s="107"/>
      <c r="K49" s="107"/>
    </row>
    <row r="50" spans="2:11" x14ac:dyDescent="0.2">
      <c r="B50" s="106"/>
      <c r="C50" s="107"/>
      <c r="D50" s="107"/>
      <c r="E50" s="107"/>
      <c r="F50" s="107"/>
      <c r="G50" s="107"/>
      <c r="H50" s="107"/>
      <c r="I50" s="107"/>
      <c r="J50" s="107"/>
      <c r="K50" s="107"/>
    </row>
    <row r="51" spans="2:11" x14ac:dyDescent="0.2">
      <c r="B51" s="106"/>
      <c r="C51" s="107"/>
      <c r="D51" s="107"/>
      <c r="E51" s="107"/>
      <c r="F51" s="107"/>
      <c r="G51" s="107"/>
      <c r="H51" s="107"/>
      <c r="I51" s="107"/>
      <c r="J51" s="107"/>
      <c r="K51" s="107"/>
    </row>
    <row r="52" spans="2:11" x14ac:dyDescent="0.2">
      <c r="B52" s="106"/>
      <c r="C52" s="107" t="s">
        <v>72</v>
      </c>
      <c r="D52" s="107"/>
      <c r="E52" s="107"/>
      <c r="F52" s="107"/>
      <c r="G52" s="107"/>
      <c r="H52" s="107"/>
      <c r="I52" s="107"/>
      <c r="J52" s="107"/>
      <c r="K52" s="107"/>
    </row>
    <row r="53" spans="2:11" x14ac:dyDescent="0.2">
      <c r="B53" s="106"/>
      <c r="C53" s="107"/>
      <c r="D53" s="107"/>
      <c r="E53" s="107"/>
      <c r="F53" s="107"/>
      <c r="G53" s="107"/>
      <c r="H53" s="107"/>
      <c r="I53" s="107"/>
      <c r="J53" s="107"/>
      <c r="K53" s="107"/>
    </row>
    <row r="54" spans="2:11" x14ac:dyDescent="0.2">
      <c r="B54" s="106"/>
      <c r="C54" s="107">
        <f>0.02</f>
        <v>0.02</v>
      </c>
      <c r="D54" s="107" t="s">
        <v>74</v>
      </c>
      <c r="E54" s="107"/>
      <c r="F54" s="107"/>
      <c r="G54" s="107"/>
      <c r="H54" s="107"/>
      <c r="I54" s="107"/>
      <c r="J54" s="107"/>
      <c r="K54" s="107"/>
    </row>
    <row r="55" spans="2:11" x14ac:dyDescent="0.2">
      <c r="B55" s="106"/>
      <c r="C55" s="111">
        <v>1.55E-2</v>
      </c>
      <c r="D55" s="107" t="s">
        <v>75</v>
      </c>
      <c r="E55" s="107"/>
      <c r="F55" s="107"/>
      <c r="G55" s="107"/>
      <c r="H55" s="107"/>
      <c r="I55" s="107"/>
      <c r="J55" s="107"/>
      <c r="K55" s="107"/>
    </row>
    <row r="56" spans="2:11" x14ac:dyDescent="0.2">
      <c r="B56" s="106"/>
      <c r="C56" s="107"/>
      <c r="D56" s="107"/>
      <c r="E56" s="107"/>
      <c r="F56" s="107"/>
      <c r="G56" s="107"/>
      <c r="H56" s="107"/>
      <c r="I56" s="107"/>
      <c r="J56" s="107"/>
      <c r="K56" s="107"/>
    </row>
    <row r="57" spans="2:11" x14ac:dyDescent="0.2">
      <c r="B57" s="106"/>
      <c r="C57" s="107"/>
      <c r="D57" s="107"/>
      <c r="E57" s="107"/>
      <c r="F57" s="107"/>
      <c r="G57" s="107"/>
      <c r="H57" s="107"/>
      <c r="I57" s="107"/>
      <c r="J57" s="107"/>
      <c r="K57" s="107"/>
    </row>
    <row r="58" spans="2:11" x14ac:dyDescent="0.2">
      <c r="B58" s="106"/>
      <c r="C58" s="107"/>
      <c r="D58" s="107"/>
      <c r="E58" s="107"/>
      <c r="F58" s="107"/>
      <c r="G58" s="107"/>
      <c r="H58" s="107"/>
      <c r="I58" s="107"/>
      <c r="J58" s="107"/>
      <c r="K58" s="107"/>
    </row>
    <row r="59" spans="2:11" x14ac:dyDescent="0.2">
      <c r="B59" s="106"/>
      <c r="C59" s="107"/>
      <c r="D59" s="107"/>
      <c r="E59" s="107"/>
      <c r="F59" s="107"/>
      <c r="G59" s="107"/>
      <c r="H59" s="107"/>
      <c r="I59" s="107"/>
      <c r="J59" s="107"/>
      <c r="K59" s="107"/>
    </row>
    <row r="60" spans="2:11" x14ac:dyDescent="0.2">
      <c r="B60" s="106"/>
      <c r="C60" s="107"/>
      <c r="D60" s="107"/>
      <c r="E60" s="107"/>
      <c r="F60" s="107"/>
      <c r="G60" s="107"/>
      <c r="H60" s="107"/>
      <c r="I60" s="107"/>
      <c r="J60" s="107"/>
      <c r="K60" s="107"/>
    </row>
    <row r="61" spans="2:11" x14ac:dyDescent="0.2">
      <c r="B61" s="106"/>
      <c r="C61" s="107"/>
      <c r="D61" s="107"/>
      <c r="E61" s="107"/>
      <c r="F61" s="107"/>
      <c r="G61" s="107"/>
      <c r="H61" s="107"/>
      <c r="I61" s="107"/>
      <c r="J61" s="107"/>
      <c r="K61" s="107"/>
    </row>
    <row r="62" spans="2:11" x14ac:dyDescent="0.2">
      <c r="B62" s="106"/>
    </row>
    <row r="63" spans="2:11" x14ac:dyDescent="0.2">
      <c r="B63" s="106"/>
    </row>
    <row r="64" spans="2:11" x14ac:dyDescent="0.2">
      <c r="B64" s="106"/>
    </row>
    <row r="65" spans="2:6" x14ac:dyDescent="0.2">
      <c r="B65" s="106"/>
    </row>
    <row r="66" spans="2:6" x14ac:dyDescent="0.2">
      <c r="B66" s="106"/>
    </row>
    <row r="67" spans="2:6" x14ac:dyDescent="0.2">
      <c r="B67" s="106"/>
    </row>
    <row r="68" spans="2:6" x14ac:dyDescent="0.2">
      <c r="B68" s="106"/>
    </row>
    <row r="69" spans="2:6" x14ac:dyDescent="0.2">
      <c r="B69" s="106"/>
      <c r="C69" s="115" t="s">
        <v>56</v>
      </c>
      <c r="E69" s="103">
        <v>9.4</v>
      </c>
      <c r="F69" s="115" t="s">
        <v>80</v>
      </c>
    </row>
    <row r="70" spans="2:6" x14ac:dyDescent="0.2">
      <c r="B70" s="106"/>
      <c r="C70" s="115" t="s">
        <v>82</v>
      </c>
      <c r="E70" s="103">
        <f>1/E69</f>
        <v>0.10638297872340426</v>
      </c>
      <c r="F70" s="115" t="s">
        <v>81</v>
      </c>
    </row>
    <row r="71" spans="2:6" x14ac:dyDescent="0.2">
      <c r="B71" s="106"/>
    </row>
    <row r="72" spans="2:6" x14ac:dyDescent="0.2">
      <c r="B72" s="106"/>
    </row>
    <row r="73" spans="2:6" x14ac:dyDescent="0.2">
      <c r="B73" s="106"/>
    </row>
    <row r="74" spans="2:6" x14ac:dyDescent="0.2">
      <c r="B74" s="106"/>
    </row>
    <row r="75" spans="2:6" x14ac:dyDescent="0.2">
      <c r="B75" s="106"/>
    </row>
    <row r="76" spans="2:6" x14ac:dyDescent="0.2">
      <c r="B76" s="106"/>
    </row>
    <row r="77" spans="2:6" x14ac:dyDescent="0.2">
      <c r="B77" s="106"/>
    </row>
    <row r="78" spans="2:6" x14ac:dyDescent="0.2">
      <c r="B78" s="106"/>
    </row>
    <row r="79" spans="2:6" x14ac:dyDescent="0.2">
      <c r="B79" s="106"/>
    </row>
    <row r="80" spans="2:6" x14ac:dyDescent="0.2">
      <c r="B80" s="106"/>
    </row>
    <row r="81" spans="2:2" x14ac:dyDescent="0.2">
      <c r="B81" s="106"/>
    </row>
    <row r="82" spans="2:2" x14ac:dyDescent="0.2">
      <c r="B82" s="106"/>
    </row>
    <row r="83" spans="2:2" x14ac:dyDescent="0.2">
      <c r="B83" s="106"/>
    </row>
    <row r="84" spans="2:2" x14ac:dyDescent="0.2">
      <c r="B84" s="106"/>
    </row>
    <row r="85" spans="2:2" x14ac:dyDescent="0.2">
      <c r="B85" s="106"/>
    </row>
  </sheetData>
  <pageMargins left="0.75" right="0.75" top="1" bottom="1" header="0.5" footer="0.5"/>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2015-10-21T14:37:07Z</dcterms:modified>
</cp:coreProperties>
</file>