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O11" i="13" l="1"/>
  <c r="O10" i="13"/>
  <c r="M10" i="13"/>
  <c r="Q9" i="13"/>
  <c r="K17" i="13"/>
  <c r="E134" i="16"/>
  <c r="K15" i="13"/>
  <c r="K6" i="13"/>
  <c r="I17" i="13"/>
  <c r="I15" i="13"/>
  <c r="I6" i="13"/>
  <c r="E17" i="12"/>
  <c r="G17" i="13"/>
  <c r="G16" i="13"/>
  <c r="G9" i="13"/>
  <c r="E37" i="12"/>
  <c r="G10" i="13"/>
  <c r="G6" i="13"/>
  <c r="G15" i="13"/>
  <c r="G14" i="13"/>
  <c r="G11" i="13"/>
  <c r="E39" i="12"/>
  <c r="E38" i="12"/>
  <c r="E31" i="12"/>
  <c r="E30" i="12"/>
  <c r="E26" i="12"/>
</calcChain>
</file>

<file path=xl/sharedStrings.xml><?xml version="1.0" encoding="utf-8"?>
<sst xmlns="http://schemas.openxmlformats.org/spreadsheetml/2006/main" count="258" uniqueCount="168">
  <si>
    <t>Source</t>
  </si>
  <si>
    <t>Construction time</t>
  </si>
  <si>
    <t>years</t>
  </si>
  <si>
    <t>%</t>
  </si>
  <si>
    <t>km2</t>
  </si>
  <si>
    <t>-</t>
  </si>
  <si>
    <t>Technical lifetime</t>
  </si>
  <si>
    <t>Value</t>
  </si>
  <si>
    <t>Other</t>
  </si>
  <si>
    <t>Initial investment costs</t>
  </si>
  <si>
    <t>NL</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</si>
  <si>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</si>
  <si>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</si>
  <si>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</si>
  <si>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</si>
  <si>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</si>
  <si>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</si>
  <si>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</si>
  <si>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</si>
  <si>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</si>
  <si>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</si>
  <si>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</si>
  <si>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</si>
  <si>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</si>
  <si>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</si>
  <si>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</si>
  <si>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</si>
  <si>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</si>
  <si>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</si>
  <si>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</si>
  <si>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euro/MWh</t>
  </si>
  <si>
    <t xml:space="preserve">       Electricity output capacity</t>
  </si>
  <si>
    <t>Type</t>
  </si>
  <si>
    <t>Date published</t>
  </si>
  <si>
    <t>Attribute</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</si>
  <si>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</si>
  <si>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</si>
  <si>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</si>
  <si>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</si>
  <si>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</si>
  <si>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</si>
  <si>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</si>
  <si>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</si>
  <si>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</si>
  <si>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</si>
  <si>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</si>
  <si>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</si>
  <si>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</si>
  <si>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</si>
  <si>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</si>
  <si>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</si>
  <si>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</si>
  <si>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</si>
  <si>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</si>
  <si>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</si>
  <si>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</si>
  <si>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</si>
  <si>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</si>
  <si>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</si>
  <si>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</si>
  <si>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</si>
  <si>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</si>
  <si>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</si>
  <si>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Date retrived</t>
  </si>
  <si>
    <t>MW</t>
  </si>
  <si>
    <t>EU</t>
  </si>
  <si>
    <t xml:space="preserve">         Technical lifetime</t>
  </si>
  <si>
    <t>simult_sd</t>
  </si>
  <si>
    <t>simult_se</t>
  </si>
  <si>
    <t>simult_wd</t>
  </si>
  <si>
    <t>simult_we</t>
  </si>
  <si>
    <t>peak_load_units_present</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</si>
  <si>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</si>
  <si>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</si>
  <si>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</si>
  <si>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</si>
  <si>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The number of units for the present year</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</si>
  <si>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</si>
  <si>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</si>
  <si>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</si>
  <si>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</si>
  <si>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</si>
  <si>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</si>
  <si>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</si>
  <si>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</si>
  <si>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</si>
  <si>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</si>
  <si>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</si>
  <si>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</si>
  <si>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</si>
  <si>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</si>
  <si>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</si>
  <si>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</si>
  <si>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</si>
  <si>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</si>
  <si>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 xml:space="preserve">Technical </t>
  </si>
  <si>
    <t>Parameter</t>
  </si>
  <si>
    <r>
      <t>euro/M</t>
    </r>
    <r>
      <rPr>
        <sz val="12"/>
        <color theme="1"/>
        <rFont val="Calibri"/>
        <family val="2"/>
        <scheme val="minor"/>
      </rPr>
      <t>W</t>
    </r>
    <r>
      <rPr>
        <sz val="12"/>
        <color theme="1"/>
        <rFont val="Calibri"/>
        <family val="2"/>
        <scheme val="minor"/>
      </rPr>
      <t>h</t>
    </r>
  </si>
  <si>
    <r>
      <t>euro/</t>
    </r>
    <r>
      <rPr>
        <sz val="12"/>
        <color theme="1"/>
        <rFont val="Calibri"/>
        <family val="2"/>
        <scheme val="minor"/>
      </rPr>
      <t>K</t>
    </r>
    <r>
      <rPr>
        <sz val="12"/>
        <color theme="1"/>
        <rFont val="Calibri"/>
        <family val="2"/>
        <scheme val="minor"/>
      </rPr>
      <t>We</t>
    </r>
  </si>
  <si>
    <r>
      <t>euro/</t>
    </r>
    <r>
      <rPr>
        <sz val="12"/>
        <color theme="1"/>
        <rFont val="Calibri"/>
        <family val="2"/>
        <scheme val="minor"/>
      </rPr>
      <t>KW</t>
    </r>
    <r>
      <rPr>
        <sz val="12"/>
        <color theme="1"/>
        <rFont val="Calibri"/>
        <family val="2"/>
        <scheme val="minor"/>
      </rPr>
      <t>/year</t>
    </r>
  </si>
  <si>
    <t>Costs</t>
  </si>
  <si>
    <t xml:space="preserve">         Initial investment costs </t>
  </si>
  <si>
    <t xml:space="preserve">        Fixed operational and maintenance costs </t>
  </si>
  <si>
    <t xml:space="preserve">        Fixed operational and maintenance costs</t>
  </si>
  <si>
    <t xml:space="preserve">        Variable operational and maintenance costs</t>
  </si>
  <si>
    <t>Land use of plant</t>
  </si>
  <si>
    <r>
      <t>output</t>
    </r>
    <r>
      <rPr>
        <sz val="12"/>
        <color theme="1"/>
        <rFont val="Calibri"/>
        <family val="2"/>
        <scheme val="minor"/>
      </rPr>
      <t>.electricity</t>
    </r>
  </si>
  <si>
    <t>Investment cost</t>
  </si>
  <si>
    <t>Comments</t>
  </si>
  <si>
    <t>Maria Tsagkaraki</t>
  </si>
  <si>
    <t>Technical</t>
  </si>
  <si>
    <t>hours_prep_nl</t>
  </si>
  <si>
    <t>hours_prod_nl</t>
  </si>
  <si>
    <t>hours_place_nl</t>
  </si>
  <si>
    <t>hours_maint_nl</t>
  </si>
  <si>
    <t>hours_remov_nl</t>
  </si>
  <si>
    <r>
      <t>euro</t>
    </r>
    <r>
      <rPr>
        <sz val="12"/>
        <color theme="1"/>
        <rFont val="Calibri"/>
        <family val="2"/>
        <scheme val="minor"/>
      </rPr>
      <t>/year</t>
    </r>
  </si>
  <si>
    <t>http://www.geoelec.eu/wp-content/uploads/2013/11/Geothermal-Investment-guide.pdf</t>
  </si>
  <si>
    <t>2013</t>
  </si>
  <si>
    <t>geoelec</t>
  </si>
  <si>
    <t>http://www.greenpeace.nl/Global/nederland/report/2013/klimaat%20en%20energie/energy-revolution-scenario.pdf</t>
  </si>
  <si>
    <t>greenpeace</t>
  </si>
  <si>
    <t>Fixed operational and maintenance costs</t>
  </si>
  <si>
    <t xml:space="preserve">                 </t>
  </si>
  <si>
    <t>US</t>
  </si>
  <si>
    <t>Land use</t>
  </si>
  <si>
    <t>energy_power_geothermal.central_producer.ad</t>
  </si>
  <si>
    <t>http://www.os.is/gogn/unu-gtp-sc/UNU-GTP-SC-18-44.pdf</t>
  </si>
  <si>
    <t>http://www.iceida.is/media/pdf/iceida-geothermal-binary-overview.pdf</t>
  </si>
  <si>
    <t>IS</t>
  </si>
  <si>
    <t>IPCC</t>
  </si>
  <si>
    <r>
      <t>geoelec</t>
    </r>
    <r>
      <rPr>
        <sz val="12"/>
        <color theme="1"/>
        <rFont val="Calibri"/>
        <family val="2"/>
        <scheme val="minor"/>
      </rPr>
      <t>, greenpeace</t>
    </r>
  </si>
  <si>
    <t>Land use: excluding wells</t>
  </si>
  <si>
    <t>A binary cycle plants is used for the calculations</t>
  </si>
  <si>
    <t>Notes</t>
  </si>
  <si>
    <t>Subject year</t>
  </si>
  <si>
    <t>verkis</t>
  </si>
  <si>
    <t>p.3</t>
  </si>
  <si>
    <t>p.5</t>
  </si>
  <si>
    <t>$/KW</t>
  </si>
  <si>
    <t>euro/KW</t>
  </si>
  <si>
    <t>Verkis-Iceida</t>
  </si>
  <si>
    <r>
      <t>verkis</t>
    </r>
    <r>
      <rPr>
        <sz val="12"/>
        <color theme="1"/>
        <rFont val="Calibri"/>
        <family val="2"/>
        <scheme val="minor"/>
      </rPr>
      <t xml:space="preserve">, </t>
    </r>
    <r>
      <rPr>
        <sz val="12"/>
        <color theme="1"/>
        <rFont val="Calibri"/>
        <family val="2"/>
        <scheme val="minor"/>
      </rPr>
      <t>Verkis-Iceida</t>
    </r>
  </si>
  <si>
    <r>
      <t>verkis</t>
    </r>
    <r>
      <rPr>
        <sz val="12"/>
        <color theme="1"/>
        <rFont val="Calibri"/>
        <family val="2"/>
        <scheme val="minor"/>
      </rPr>
      <t xml:space="preserve">, </t>
    </r>
    <r>
      <rPr>
        <sz val="12"/>
        <color theme="1"/>
        <rFont val="Calibri"/>
        <family val="2"/>
        <scheme val="minor"/>
      </rPr>
      <t>Verkis-Iceida</t>
    </r>
  </si>
  <si>
    <t>verkis, Verkis-Iceida</t>
  </si>
  <si>
    <t>p.43</t>
  </si>
  <si>
    <t>M$</t>
  </si>
  <si>
    <r>
      <t xml:space="preserve">       Fixed operational and maintenance cost 43 $/</t>
    </r>
    <r>
      <rPr>
        <sz val="12"/>
        <color theme="1"/>
        <rFont val="Calibri"/>
        <family val="2"/>
        <scheme val="minor"/>
      </rPr>
      <t>KW</t>
    </r>
  </si>
  <si>
    <r>
      <t>verkis</t>
    </r>
    <r>
      <rPr>
        <sz val="12"/>
        <color theme="1"/>
        <rFont val="Calibri"/>
        <family val="2"/>
        <scheme val="minor"/>
      </rPr>
      <t>: Initial investment cost 5300 $/</t>
    </r>
    <r>
      <rPr>
        <sz val="12"/>
        <color theme="1"/>
        <rFont val="Calibri"/>
        <family val="2"/>
        <scheme val="minor"/>
      </rPr>
      <t>KW</t>
    </r>
  </si>
  <si>
    <r>
      <t>Verkis-Iceida</t>
    </r>
    <r>
      <rPr>
        <sz val="12"/>
        <color theme="1"/>
        <rFont val="Calibri"/>
        <family val="2"/>
        <scheme val="minor"/>
      </rPr>
      <t>: Initial investment cost 5960 $/</t>
    </r>
    <r>
      <rPr>
        <sz val="12"/>
        <color theme="1"/>
        <rFont val="Calibri"/>
        <family val="2"/>
        <scheme val="minor"/>
      </rPr>
      <t>KW</t>
    </r>
  </si>
  <si>
    <t>2013-2014</t>
  </si>
  <si>
    <t>$</t>
  </si>
  <si>
    <t>O&amp;M cost</t>
  </si>
  <si>
    <t>excl. insuramces, share parts etc.</t>
  </si>
  <si>
    <t>p.420</t>
  </si>
  <si>
    <t>m2/MW</t>
  </si>
  <si>
    <t>p.69</t>
  </si>
  <si>
    <t>yr</t>
  </si>
  <si>
    <t>p.8</t>
  </si>
  <si>
    <t>p.14</t>
  </si>
  <si>
    <t xml:space="preserve">             Fixed operational and maintenance cost 54.5 $/KW</t>
  </si>
  <si>
    <t>ETM Library URL</t>
  </si>
  <si>
    <t>http://srren.ipcc-wg3.de/report/IPCC_SRREN_Full_Report.pdf</t>
  </si>
  <si>
    <t>http://refman.et-model.com/publications/1963</t>
  </si>
  <si>
    <t>http://refman.et-model.com/publications/1964</t>
  </si>
  <si>
    <t>http://refman.et-model.com/publications/1966</t>
  </si>
  <si>
    <t>http://refman.et-model.com/publications/1967</t>
  </si>
  <si>
    <t>http://refman.et-model.com/publications/1965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</si>
</sst>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s>
  <fonts count="77"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87">
    <xf numFmtId="0" fontId="0" fillId="0" borderId="0"/>
    <xf numFmtId="0" fontId="19" fillId="3" borderId="1" applyFont="0" applyBorder="0">
      <alignment vertical="center"/>
    </xf>
    <xf numFmtId="165" fontId="21" fillId="4" borderId="2">
      <alignment horizontal="right" vertical="center"/>
    </xf>
    <xf numFmtId="0" fontId="19" fillId="0" borderId="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7" fillId="0" borderId="0"/>
    <xf numFmtId="0" fontId="18" fillId="0" borderId="0"/>
    <xf numFmtId="9" fontId="18" fillId="0" borderId="0" applyFont="0" applyFill="0" applyBorder="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7" fillId="0" borderId="0"/>
    <xf numFmtId="0" fontId="62" fillId="0" borderId="0" applyNumberFormat="0" applyFill="0" applyBorder="0" applyAlignment="0" applyProtection="0">
      <alignment vertical="top"/>
      <protection locked="0"/>
    </xf>
    <xf numFmtId="164" fontId="17" fillId="0" borderId="0" applyFont="0" applyFill="0" applyBorder="0" applyAlignment="0" applyProtection="0"/>
    <xf numFmtId="9" fontId="17" fillId="0" borderId="0" applyFont="0" applyFill="0" applyBorder="0" applyAlignment="0" applyProtection="0"/>
    <xf numFmtId="0" fontId="29" fillId="6" borderId="0" applyNumberFormat="0" applyBorder="0" applyAlignment="0" applyProtection="0"/>
    <xf numFmtId="0" fontId="17" fillId="13" borderId="0" applyNumberFormat="0" applyBorder="0" applyAlignment="0" applyProtection="0"/>
    <xf numFmtId="0" fontId="19" fillId="36" borderId="0" applyNumberFormat="0" applyBorder="0" applyAlignment="0" applyProtection="0"/>
    <xf numFmtId="0" fontId="17" fillId="17" borderId="0" applyNumberFormat="0" applyBorder="0" applyAlignment="0" applyProtection="0"/>
    <xf numFmtId="0" fontId="19" fillId="37" borderId="0" applyNumberFormat="0" applyBorder="0" applyAlignment="0" applyProtection="0"/>
    <xf numFmtId="0" fontId="17" fillId="21" borderId="0" applyNumberFormat="0" applyBorder="0" applyAlignment="0" applyProtection="0"/>
    <xf numFmtId="0" fontId="19" fillId="38" borderId="0" applyNumberFormat="0" applyBorder="0" applyAlignment="0" applyProtection="0"/>
    <xf numFmtId="0" fontId="17" fillId="25" borderId="0" applyNumberFormat="0" applyBorder="0" applyAlignment="0" applyProtection="0"/>
    <xf numFmtId="0" fontId="19" fillId="39" borderId="0" applyNumberFormat="0" applyBorder="0" applyAlignment="0" applyProtection="0"/>
    <xf numFmtId="0" fontId="17" fillId="29" borderId="0" applyNumberFormat="0" applyBorder="0" applyAlignment="0" applyProtection="0"/>
    <xf numFmtId="0" fontId="19" fillId="40" borderId="0" applyNumberFormat="0" applyBorder="0" applyAlignment="0" applyProtection="0"/>
    <xf numFmtId="0" fontId="17" fillId="33" borderId="0" applyNumberFormat="0" applyBorder="0" applyAlignment="0" applyProtection="0"/>
    <xf numFmtId="0" fontId="19" fillId="41" borderId="0" applyNumberFormat="0" applyBorder="0" applyAlignment="0" applyProtection="0"/>
    <xf numFmtId="0" fontId="17" fillId="14" borderId="0" applyNumberFormat="0" applyBorder="0" applyAlignment="0" applyProtection="0"/>
    <xf numFmtId="0" fontId="19" fillId="42" borderId="0" applyNumberFormat="0" applyBorder="0" applyAlignment="0" applyProtection="0"/>
    <xf numFmtId="0" fontId="17" fillId="18" borderId="0" applyNumberFormat="0" applyBorder="0" applyAlignment="0" applyProtection="0"/>
    <xf numFmtId="0" fontId="19" fillId="43" borderId="0" applyNumberFormat="0" applyBorder="0" applyAlignment="0" applyProtection="0"/>
    <xf numFmtId="0" fontId="17" fillId="22" borderId="0" applyNumberFormat="0" applyBorder="0" applyAlignment="0" applyProtection="0"/>
    <xf numFmtId="0" fontId="19" fillId="44" borderId="0" applyNumberFormat="0" applyBorder="0" applyAlignment="0" applyProtection="0"/>
    <xf numFmtId="0" fontId="17" fillId="26" borderId="0" applyNumberFormat="0" applyBorder="0" applyAlignment="0" applyProtection="0"/>
    <xf numFmtId="0" fontId="19" fillId="39" borderId="0" applyNumberFormat="0" applyBorder="0" applyAlignment="0" applyProtection="0"/>
    <xf numFmtId="0" fontId="17" fillId="30" borderId="0" applyNumberFormat="0" applyBorder="0" applyAlignment="0" applyProtection="0"/>
    <xf numFmtId="0" fontId="19" fillId="42" borderId="0" applyNumberFormat="0" applyBorder="0" applyAlignment="0" applyProtection="0"/>
    <xf numFmtId="0" fontId="17" fillId="34" borderId="0" applyNumberFormat="0" applyBorder="0" applyAlignment="0" applyProtection="0"/>
    <xf numFmtId="0" fontId="19" fillId="45" borderId="0" applyNumberFormat="0" applyBorder="0" applyAlignment="0" applyProtection="0"/>
    <xf numFmtId="0" fontId="38" fillId="15" borderId="0" applyNumberFormat="0" applyBorder="0" applyAlignment="0" applyProtection="0"/>
    <xf numFmtId="0" fontId="41" fillId="46" borderId="0" applyNumberFormat="0" applyBorder="0" applyAlignment="0" applyProtection="0"/>
    <xf numFmtId="0" fontId="38" fillId="19" borderId="0" applyNumberFormat="0" applyBorder="0" applyAlignment="0" applyProtection="0"/>
    <xf numFmtId="0" fontId="41" fillId="43" borderId="0" applyNumberFormat="0" applyBorder="0" applyAlignment="0" applyProtection="0"/>
    <xf numFmtId="0" fontId="38" fillId="23" borderId="0" applyNumberFormat="0" applyBorder="0" applyAlignment="0" applyProtection="0"/>
    <xf numFmtId="0" fontId="41" fillId="44" borderId="0" applyNumberFormat="0" applyBorder="0" applyAlignment="0" applyProtection="0"/>
    <xf numFmtId="0" fontId="38" fillId="27" borderId="0" applyNumberFormat="0" applyBorder="0" applyAlignment="0" applyProtection="0"/>
    <xf numFmtId="0" fontId="41" fillId="47" borderId="0" applyNumberFormat="0" applyBorder="0" applyAlignment="0" applyProtection="0"/>
    <xf numFmtId="0" fontId="38" fillId="31" borderId="0" applyNumberFormat="0" applyBorder="0" applyAlignment="0" applyProtection="0"/>
    <xf numFmtId="0" fontId="41" fillId="48" borderId="0" applyNumberFormat="0" applyBorder="0" applyAlignment="0" applyProtection="0"/>
    <xf numFmtId="0" fontId="38" fillId="35" borderId="0" applyNumberFormat="0" applyBorder="0" applyAlignment="0" applyProtection="0"/>
    <xf numFmtId="0" fontId="41" fillId="49" borderId="0" applyNumberFormat="0" applyBorder="0" applyAlignment="0" applyProtection="0"/>
    <xf numFmtId="0" fontId="38" fillId="12" borderId="0" applyNumberFormat="0" applyBorder="0" applyAlignment="0" applyProtection="0"/>
    <xf numFmtId="0" fontId="41" fillId="50" borderId="0" applyNumberFormat="0" applyBorder="0" applyAlignment="0" applyProtection="0"/>
    <xf numFmtId="0" fontId="38" fillId="16" borderId="0" applyNumberFormat="0" applyBorder="0" applyAlignment="0" applyProtection="0"/>
    <xf numFmtId="0" fontId="41" fillId="51" borderId="0" applyNumberFormat="0" applyBorder="0" applyAlignment="0" applyProtection="0"/>
    <xf numFmtId="0" fontId="38" fillId="20" borderId="0" applyNumberFormat="0" applyBorder="0" applyAlignment="0" applyProtection="0"/>
    <xf numFmtId="0" fontId="41" fillId="52" borderId="0" applyNumberFormat="0" applyBorder="0" applyAlignment="0" applyProtection="0"/>
    <xf numFmtId="0" fontId="38" fillId="24" borderId="0" applyNumberFormat="0" applyBorder="0" applyAlignment="0" applyProtection="0"/>
    <xf numFmtId="0" fontId="41" fillId="47" borderId="0" applyNumberFormat="0" applyBorder="0" applyAlignment="0" applyProtection="0"/>
    <xf numFmtId="0" fontId="38" fillId="28" borderId="0" applyNumberFormat="0" applyBorder="0" applyAlignment="0" applyProtection="0"/>
    <xf numFmtId="0" fontId="41" fillId="48" borderId="0" applyNumberFormat="0" applyBorder="0" applyAlignment="0" applyProtection="0"/>
    <xf numFmtId="0" fontId="38" fillId="32" borderId="0" applyNumberFormat="0" applyBorder="0" applyAlignment="0" applyProtection="0"/>
    <xf numFmtId="0" fontId="41" fillId="53" borderId="0" applyNumberFormat="0" applyBorder="0" applyAlignment="0" applyProtection="0"/>
    <xf numFmtId="0" fontId="17" fillId="54" borderId="0"/>
    <xf numFmtId="0" fontId="19" fillId="3" borderId="1" applyFont="0" applyBorder="0">
      <alignment vertical="center"/>
    </xf>
    <xf numFmtId="0" fontId="39" fillId="2" borderId="0" applyNumberFormat="0" applyBorder="0" applyAlignment="0" applyProtection="0"/>
    <xf numFmtId="0" fontId="42" fillId="37" borderId="0" applyNumberFormat="0" applyBorder="0" applyAlignment="0" applyProtection="0"/>
    <xf numFmtId="0" fontId="19" fillId="0" borderId="2">
      <alignment vertical="center"/>
    </xf>
    <xf numFmtId="168" fontId="19" fillId="0" borderId="2">
      <alignment vertical="center"/>
    </xf>
    <xf numFmtId="0" fontId="33" fillId="9" borderId="7" applyNumberFormat="0" applyAlignment="0" applyProtection="0"/>
    <xf numFmtId="0" fontId="43" fillId="55" borderId="13" applyNumberFormat="0" applyAlignment="0" applyProtection="0"/>
    <xf numFmtId="0" fontId="35" fillId="10" borderId="10" applyNumberFormat="0" applyAlignment="0" applyProtection="0"/>
    <xf numFmtId="0" fontId="44" fillId="56" borderId="14"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22" fillId="0" borderId="0" applyFont="0" applyFill="0" applyBorder="0" applyAlignment="0" applyProtection="0"/>
    <xf numFmtId="167" fontId="22" fillId="0" borderId="0" applyFont="0" applyFill="0" applyBorder="0" applyAlignment="0" applyProtection="0"/>
    <xf numFmtId="0" fontId="37" fillId="0" borderId="0" applyNumberFormat="0" applyFill="0" applyBorder="0" applyAlignment="0" applyProtection="0"/>
    <xf numFmtId="0" fontId="45" fillId="0" borderId="0" applyNumberFormat="0" applyFill="0" applyBorder="0" applyAlignment="0" applyProtection="0"/>
    <xf numFmtId="0" fontId="46" fillId="38" borderId="0" applyNumberFormat="0" applyBorder="0" applyAlignment="0" applyProtection="0"/>
    <xf numFmtId="0" fontId="47" fillId="0" borderId="0"/>
    <xf numFmtId="0" fontId="47" fillId="0" borderId="0" applyNumberFormat="0" applyFill="0" applyBorder="0" applyProtection="0"/>
    <xf numFmtId="0" fontId="47" fillId="0" borderId="0" applyNumberFormat="0" applyFill="0" applyBorder="0" applyProtection="0"/>
    <xf numFmtId="0" fontId="26" fillId="0" borderId="4" applyNumberFormat="0" applyFill="0" applyAlignment="0" applyProtection="0"/>
    <xf numFmtId="0" fontId="48" fillId="0" borderId="15" applyNumberFormat="0" applyFill="0" applyAlignment="0" applyProtection="0"/>
    <xf numFmtId="0" fontId="27" fillId="0" borderId="5" applyNumberFormat="0" applyFill="0" applyAlignment="0" applyProtection="0"/>
    <xf numFmtId="0" fontId="49" fillId="0" borderId="16" applyNumberFormat="0" applyFill="0" applyAlignment="0" applyProtection="0"/>
    <xf numFmtId="0" fontId="28" fillId="0" borderId="6" applyNumberFormat="0" applyFill="0" applyAlignment="0" applyProtection="0"/>
    <xf numFmtId="0" fontId="50" fillId="0" borderId="17" applyNumberFormat="0" applyFill="0" applyAlignment="0" applyProtection="0"/>
    <xf numFmtId="0" fontId="28"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alignment vertical="top"/>
      <protection locked="0"/>
    </xf>
    <xf numFmtId="0" fontId="52" fillId="0" borderId="0" applyNumberFormat="0" applyFill="0" applyBorder="0" applyProtection="0"/>
    <xf numFmtId="0" fontId="31" fillId="8" borderId="7" applyNumberFormat="0" applyAlignment="0" applyProtection="0"/>
    <xf numFmtId="0" fontId="53" fillId="41" borderId="13" applyNumberFormat="0" applyAlignment="0" applyProtection="0"/>
    <xf numFmtId="165" fontId="21" fillId="4" borderId="2">
      <alignment horizontal="right" vertical="center"/>
    </xf>
    <xf numFmtId="168" fontId="21" fillId="4" borderId="2">
      <alignment horizontal="right" vertical="center"/>
    </xf>
    <xf numFmtId="0" fontId="34" fillId="0" borderId="9" applyNumberFormat="0" applyFill="0" applyAlignment="0" applyProtection="0"/>
    <xf numFmtId="0" fontId="54" fillId="0" borderId="18" applyNumberFormat="0" applyFill="0" applyAlignment="0" applyProtection="0"/>
    <xf numFmtId="0" fontId="30" fillId="7" borderId="0" applyNumberFormat="0" applyBorder="0" applyAlignment="0" applyProtection="0"/>
    <xf numFmtId="0" fontId="55" fillId="57" borderId="0" applyNumberFormat="0" applyBorder="0" applyAlignment="0" applyProtection="0"/>
    <xf numFmtId="0" fontId="40" fillId="0" borderId="0"/>
    <xf numFmtId="0" fontId="56" fillId="0" borderId="0"/>
    <xf numFmtId="0" fontId="22" fillId="0" borderId="0"/>
    <xf numFmtId="0" fontId="22" fillId="0" borderId="0"/>
    <xf numFmtId="0" fontId="22" fillId="0" borderId="0" applyNumberFormat="0" applyFont="0" applyFill="0" applyBorder="0" applyAlignment="0" applyProtection="0"/>
    <xf numFmtId="0" fontId="22" fillId="58" borderId="0">
      <alignment vertical="center"/>
    </xf>
    <xf numFmtId="0" fontId="22" fillId="0" borderId="0" applyNumberFormat="0" applyFont="0" applyFill="0" applyBorder="0" applyAlignment="0" applyProtection="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40" fillId="0" borderId="0" applyNumberFormat="0" applyFill="0" applyBorder="0" applyProtection="0"/>
    <xf numFmtId="0" fontId="22"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22" fillId="58" borderId="0">
      <alignment vertical="center"/>
    </xf>
    <xf numFmtId="0" fontId="40" fillId="0" borderId="0" applyNumberFormat="0" applyFill="0" applyBorder="0" applyProtection="0"/>
    <xf numFmtId="0" fontId="57" fillId="0" borderId="0"/>
    <xf numFmtId="0" fontId="19" fillId="0" borderId="0"/>
    <xf numFmtId="0" fontId="57" fillId="0" borderId="0"/>
    <xf numFmtId="0" fontId="57" fillId="0" borderId="0"/>
    <xf numFmtId="0" fontId="57"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19" fillId="11" borderId="11" applyNumberFormat="0" applyFont="0" applyAlignment="0" applyProtection="0"/>
    <xf numFmtId="0" fontId="19" fillId="59" borderId="19" applyNumberFormat="0" applyFont="0" applyAlignment="0" applyProtection="0"/>
    <xf numFmtId="0" fontId="32" fillId="9" borderId="8" applyNumberFormat="0" applyAlignment="0" applyProtection="0"/>
    <xf numFmtId="0" fontId="58" fillId="55" borderId="2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6" fillId="0" borderId="0" applyFont="0" applyFill="0" applyBorder="0" applyAlignment="0" applyProtection="0"/>
    <xf numFmtId="9" fontId="22" fillId="0" borderId="0" applyFont="0" applyFill="0" applyBorder="0" applyAlignment="0" applyProtection="0"/>
    <xf numFmtId="0" fontId="23" fillId="0" borderId="0" applyNumberFormat="0" applyFill="0" applyBorder="0" applyProtection="0"/>
    <xf numFmtId="0" fontId="23" fillId="0" borderId="0" applyNumberFormat="0" applyFill="0" applyBorder="0" applyProtection="0"/>
    <xf numFmtId="0" fontId="59" fillId="0" borderId="0" applyNumberFormat="0" applyFill="0" applyBorder="0" applyAlignment="0" applyProtection="0"/>
    <xf numFmtId="0" fontId="20" fillId="0" borderId="12" applyNumberFormat="0" applyFill="0" applyAlignment="0" applyProtection="0"/>
    <xf numFmtId="0" fontId="60" fillId="0" borderId="21" applyNumberFormat="0" applyFill="0" applyAlignment="0" applyProtection="0"/>
    <xf numFmtId="0" fontId="36" fillId="0" borderId="0" applyNumberFormat="0" applyFill="0" applyBorder="0" applyAlignment="0" applyProtection="0"/>
    <xf numFmtId="0" fontId="61" fillId="0" borderId="0" applyNumberForma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7" fontId="17" fillId="0" borderId="0" applyFont="0" applyFill="0" applyBorder="0" applyAlignment="0" applyProtection="0"/>
    <xf numFmtId="167" fontId="17"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6" fillId="0" borderId="0" applyFont="0" applyFill="0" applyBorder="0" applyAlignment="0" applyProtection="0"/>
    <xf numFmtId="167" fontId="16"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3" fillId="55" borderId="13" applyNumberFormat="0" applyAlignment="0" applyProtection="0"/>
    <xf numFmtId="167" fontId="16" fillId="0" borderId="0" applyFont="0" applyFill="0" applyBorder="0" applyAlignment="0" applyProtection="0"/>
    <xf numFmtId="167" fontId="16"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5" fillId="0" borderId="0"/>
    <xf numFmtId="0" fontId="18" fillId="0" borderId="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53" fillId="41" borderId="24" applyNumberFormat="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8">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24"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22" fillId="0" borderId="0">
      <alignment horizontal="center"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5"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8" fontId="19" fillId="0" borderId="22">
      <alignment vertical="center"/>
    </xf>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168"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5" fillId="0" borderId="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5" fillId="0" borderId="0"/>
    <xf numFmtId="165" fontId="21" fillId="4" borderId="22">
      <alignment horizontal="right" vertical="center"/>
    </xf>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8"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54" borderId="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0" fontId="15" fillId="0" borderId="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168" fontId="19" fillId="0" borderId="22">
      <alignment vertical="center"/>
    </xf>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3" fillId="0" borderId="0" applyNumberFormat="0" applyFill="0" applyBorder="0" applyAlignment="0" applyProtection="0">
      <alignment vertical="top"/>
      <protection locked="0"/>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5"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8" fontId="19" fillId="0" borderId="22">
      <alignment vertical="center"/>
    </xf>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9" fillId="59" borderId="19" applyNumberFormat="0" applyFont="0" applyAlignment="0" applyProtection="0"/>
    <xf numFmtId="0" fontId="15" fillId="17" borderId="0" applyNumberFormat="0" applyBorder="0" applyAlignment="0" applyProtection="0"/>
    <xf numFmtId="0" fontId="43" fillId="55" borderId="13" applyNumberFormat="0" applyAlignment="0" applyProtection="0"/>
    <xf numFmtId="0" fontId="15" fillId="21" borderId="0" applyNumberFormat="0" applyBorder="0" applyAlignment="0" applyProtection="0"/>
    <xf numFmtId="0" fontId="19" fillId="0" borderId="22">
      <alignment vertical="center"/>
    </xf>
    <xf numFmtId="0" fontId="15" fillId="25" borderId="0" applyNumberFormat="0" applyBorder="0" applyAlignment="0" applyProtection="0"/>
    <xf numFmtId="168" fontId="19" fillId="0" borderId="22">
      <alignment vertical="center"/>
    </xf>
    <xf numFmtId="0" fontId="15" fillId="29" borderId="0" applyNumberFormat="0" applyBorder="0" applyAlignment="0" applyProtection="0"/>
    <xf numFmtId="0" fontId="53" fillId="41" borderId="13" applyNumberFormat="0" applyAlignment="0" applyProtection="0"/>
    <xf numFmtId="0" fontId="15" fillId="33" borderId="0" applyNumberFormat="0" applyBorder="0" applyAlignment="0" applyProtection="0"/>
    <xf numFmtId="165" fontId="21" fillId="4" borderId="22">
      <alignment horizontal="right" vertical="center"/>
    </xf>
    <xf numFmtId="0" fontId="15" fillId="14" borderId="0" applyNumberFormat="0" applyBorder="0" applyAlignment="0" applyProtection="0"/>
    <xf numFmtId="168" fontId="21" fillId="4" borderId="22">
      <alignment horizontal="right" vertical="center"/>
    </xf>
    <xf numFmtId="0" fontId="15" fillId="18" borderId="0" applyNumberFormat="0" applyBorder="0" applyAlignment="0" applyProtection="0"/>
    <xf numFmtId="168" fontId="21" fillId="4" borderId="22">
      <alignment horizontal="right" vertical="center"/>
    </xf>
    <xf numFmtId="0" fontId="15" fillId="22" borderId="0" applyNumberFormat="0" applyBorder="0" applyAlignment="0" applyProtection="0"/>
    <xf numFmtId="168" fontId="21" fillId="4" borderId="22">
      <alignment horizontal="right" vertical="center"/>
    </xf>
    <xf numFmtId="0" fontId="15" fillId="26" borderId="0" applyNumberFormat="0" applyBorder="0" applyAlignment="0" applyProtection="0"/>
    <xf numFmtId="165" fontId="21" fillId="4" borderId="22">
      <alignment horizontal="right" vertical="center"/>
    </xf>
    <xf numFmtId="0" fontId="15" fillId="30" borderId="0" applyNumberFormat="0" applyBorder="0" applyAlignment="0" applyProtection="0"/>
    <xf numFmtId="168" fontId="19" fillId="0" borderId="22">
      <alignment vertical="center"/>
    </xf>
    <xf numFmtId="0" fontId="15" fillId="34" borderId="0" applyNumberFormat="0" applyBorder="0" applyAlignment="0" applyProtection="0"/>
    <xf numFmtId="0" fontId="53" fillId="41" borderId="13" applyNumberFormat="0" applyAlignment="0" applyProtection="0"/>
    <xf numFmtId="0" fontId="15" fillId="54" borderId="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5" fillId="0" borderId="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5" fillId="0" borderId="0"/>
    <xf numFmtId="165" fontId="21" fillId="4" borderId="22">
      <alignment horizontal="right" vertical="center"/>
    </xf>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8"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5" fillId="54" borderId="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0" fontId="15" fillId="0" borderId="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5" fillId="0" borderId="0"/>
    <xf numFmtId="0" fontId="19" fillId="59" borderId="19" applyNumberFormat="0" applyFon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8" fontId="19" fillId="0" borderId="22">
      <alignment vertical="center"/>
    </xf>
    <xf numFmtId="168"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53" fillId="41" borderId="13" applyNumberFormat="0" applyAlignment="0" applyProtection="0"/>
    <xf numFmtId="168"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0" fontId="19" fillId="0" borderId="22">
      <alignment vertical="center"/>
    </xf>
    <xf numFmtId="168"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168" fontId="19" fillId="0" borderId="28">
      <alignmen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8"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8"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168"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168" fontId="19" fillId="0" borderId="28">
      <alignmen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168" fontId="21" fillId="4" borderId="28">
      <alignment horizontal="righ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8"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8"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8"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168"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168"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165" fontId="21" fillId="4" borderId="28">
      <alignment horizontal="right" vertical="center"/>
    </xf>
    <xf numFmtId="168" fontId="19" fillId="0" borderId="28">
      <alignment vertical="center"/>
    </xf>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8"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168" fontId="19" fillId="0" borderId="28">
      <alignmen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8"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168" fontId="19" fillId="0" borderId="28">
      <alignment vertical="center"/>
    </xf>
    <xf numFmtId="165" fontId="21" fillId="4" borderId="28">
      <alignment horizontal="right" vertical="center"/>
    </xf>
    <xf numFmtId="168"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8" fontId="19" fillId="0" borderId="28">
      <alignmen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168" fontId="19" fillId="0" borderId="28">
      <alignment vertical="center"/>
    </xf>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168"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168" fontId="21" fillId="4" borderId="28">
      <alignment horizontal="right" vertical="center"/>
    </xf>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8"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0" fontId="58" fillId="55" borderId="26"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8" fontId="19" fillId="0" borderId="28">
      <alignmen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43" fillId="55"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8" fontId="19" fillId="0" borderId="28">
      <alignmen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168" fontId="21" fillId="4" borderId="28">
      <alignment horizontal="right" vertical="center"/>
    </xf>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165" fontId="21" fillId="4" borderId="28">
      <alignment horizontal="right" vertical="center"/>
    </xf>
    <xf numFmtId="168" fontId="19" fillId="0" borderId="28">
      <alignment vertical="center"/>
    </xf>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24" fillId="0" borderId="0" applyNumberFormat="0" applyFill="0" applyBorder="0" applyAlignment="0" applyProtection="0">
      <alignment vertical="top"/>
      <protection locked="0"/>
    </xf>
    <xf numFmtId="0" fontId="64" fillId="0" borderId="0"/>
    <xf numFmtId="9" fontId="64"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cellStyleXfs>
  <cellXfs count="194">
    <xf numFmtId="0" fontId="0" fillId="0" borderId="0" xfId="0"/>
    <xf numFmtId="0" fontId="66" fillId="60" borderId="33" xfId="0" applyFont="1" applyFill="1" applyBorder="1"/>
    <xf numFmtId="0" fontId="67" fillId="60" borderId="43" xfId="0" applyFont="1" applyFill="1" applyBorder="1"/>
    <xf numFmtId="0" fontId="66" fillId="60" borderId="39" xfId="0" applyFont="1" applyFill="1" applyBorder="1"/>
    <xf numFmtId="0" fontId="68" fillId="60" borderId="33" xfId="0" applyFont="1" applyFill="1" applyBorder="1" applyAlignment="1">
      <alignment vertical="center"/>
    </xf>
    <xf numFmtId="2" fontId="66" fillId="60" borderId="34" xfId="0" applyNumberFormat="1" applyFont="1" applyFill="1" applyBorder="1" applyAlignment="1">
      <alignment horizontal="left"/>
    </xf>
    <xf numFmtId="0" fontId="68" fillId="60" borderId="3" xfId="0" applyFont="1" applyFill="1" applyBorder="1" applyAlignment="1">
      <alignment vertical="center"/>
    </xf>
    <xf numFmtId="0" fontId="66" fillId="60" borderId="40" xfId="0" applyFont="1" applyFill="1" applyBorder="1"/>
    <xf numFmtId="0" fontId="66" fillId="60" borderId="0" xfId="0" applyFont="1" applyFill="1" applyBorder="1"/>
    <xf numFmtId="0"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horizontal="right" vertical="center"/>
    </xf>
    <xf numFmtId="2" fontId="65" fillId="5" borderId="0" xfId="0" applyNumberFormat="1" applyFont="1" applyFill="1" applyBorder="1" applyAlignment="1" applyProtection="1">
      <alignment horizontal="right" vertical="center"/>
    </xf>
    <xf numFmtId="0" fontId="65" fillId="0" borderId="0" xfId="0" applyNumberFormat="1" applyFont="1" applyFill="1" applyBorder="1" applyAlignment="1" applyProtection="1">
      <alignment horizontal="left" vertical="center"/>
    </xf>
    <xf numFmtId="0" fontId="65" fillId="5" borderId="0" xfId="0" applyFont="1" applyFill="1" applyBorder="1"/>
    <xf numFmtId="0" fontId="65" fillId="5" borderId="31" xfId="0" applyFont="1" applyFill="1" applyBorder="1"/>
    <xf numFmtId="0" fontId="65" fillId="5" borderId="35" xfId="0" applyFont="1" applyFill="1" applyBorder="1"/>
    <xf numFmtId="0" fontId="65" fillId="5" borderId="30" xfId="0" applyFont="1" applyFill="1" applyBorder="1"/>
    <xf numFmtId="0" fontId="67" fillId="0" borderId="0" xfId="0" applyFont="1" applyFill="1" applyBorder="1"/>
    <xf numFmtId="0" fontId="14" fillId="5" borderId="0" xfId="0" applyFont="1" applyFill="1" applyBorder="1"/>
    <xf numFmtId="0" fontId="66" fillId="0" borderId="0" xfId="0" applyFont="1" applyFill="1" applyBorder="1"/>
    <xf numFmtId="0" fontId="65" fillId="5" borderId="32" xfId="0" applyFont="1" applyFill="1" applyBorder="1"/>
    <xf numFmtId="0" fontId="65" fillId="5" borderId="0" xfId="0" applyFont="1" applyFill="1"/>
    <xf numFmtId="0" fontId="66" fillId="60" borderId="43" xfId="0" applyFont="1" applyFill="1" applyBorder="1"/>
    <xf numFmtId="0" fontId="66" fillId="60" borderId="23" xfId="0" applyFont="1" applyFill="1" applyBorder="1"/>
    <xf numFmtId="0" fontId="14" fillId="5" borderId="23" xfId="0" applyFont="1" applyFill="1" applyBorder="1"/>
    <xf numFmtId="0" fontId="69" fillId="60" borderId="0" xfId="0" applyFont="1" applyFill="1" applyBorder="1"/>
    <xf numFmtId="0" fontId="14" fillId="5" borderId="33" xfId="0" applyFont="1" applyFill="1" applyBorder="1"/>
    <xf numFmtId="0" fontId="65" fillId="0" borderId="0" xfId="0" applyFont="1" applyFill="1" applyBorder="1"/>
    <xf numFmtId="0" fontId="67" fillId="60" borderId="0" xfId="0" applyFont="1" applyFill="1" applyBorder="1"/>
    <xf numFmtId="0" fontId="65" fillId="5" borderId="0" xfId="0" applyNumberFormat="1" applyFont="1" applyFill="1" applyBorder="1" applyAlignment="1" applyProtection="1">
      <alignment horizontal="left" vertical="center"/>
    </xf>
    <xf numFmtId="0" fontId="71" fillId="0" borderId="0" xfId="53706" applyFont="1" applyFill="1" applyBorder="1" applyAlignment="1" applyProtection="1"/>
    <xf numFmtId="0" fontId="13" fillId="5" borderId="44" xfId="0" applyFont="1" applyFill="1" applyBorder="1"/>
    <xf numFmtId="0" fontId="13" fillId="5" borderId="0" xfId="0" applyFont="1" applyFill="1" applyBorder="1"/>
    <xf numFmtId="0" fontId="13" fillId="0" borderId="0" xfId="0" applyFont="1" applyFill="1" applyBorder="1"/>
    <xf numFmtId="0" fontId="13" fillId="5" borderId="0" xfId="0" applyFont="1" applyFill="1"/>
    <xf numFmtId="0" fontId="13" fillId="5" borderId="29" xfId="0" applyFont="1" applyFill="1" applyBorder="1"/>
    <xf numFmtId="0" fontId="13" fillId="5" borderId="41" xfId="0" applyFont="1" applyFill="1" applyBorder="1"/>
    <xf numFmtId="0" fontId="13" fillId="5" borderId="32" xfId="0" applyFont="1" applyFill="1" applyBorder="1"/>
    <xf numFmtId="0" fontId="13" fillId="5" borderId="36" xfId="0" applyFont="1" applyFill="1" applyBorder="1"/>
    <xf numFmtId="0" fontId="13" fillId="5" borderId="37" xfId="0" applyFont="1" applyFill="1" applyBorder="1"/>
    <xf numFmtId="0" fontId="13" fillId="5" borderId="38" xfId="0" applyFont="1" applyFill="1" applyBorder="1"/>
    <xf numFmtId="0" fontId="72" fillId="5" borderId="0" xfId="0" applyFont="1" applyFill="1"/>
    <xf numFmtId="0" fontId="72" fillId="5" borderId="31" xfId="0" applyFont="1" applyFill="1" applyBorder="1"/>
    <xf numFmtId="2" fontId="13" fillId="5" borderId="44" xfId="0" applyNumberFormat="1" applyFont="1" applyFill="1" applyBorder="1"/>
    <xf numFmtId="165" fontId="13" fillId="5" borderId="44" xfId="0" applyNumberFormat="1" applyFont="1" applyFill="1" applyBorder="1"/>
    <xf numFmtId="0" fontId="73" fillId="5" borderId="0" xfId="0" applyFont="1" applyFill="1"/>
    <xf numFmtId="49" fontId="73" fillId="5" borderId="0" xfId="0" applyNumberFormat="1" applyFont="1" applyFill="1"/>
    <xf numFmtId="0" fontId="73" fillId="5" borderId="29" xfId="0" applyFont="1" applyFill="1" applyBorder="1"/>
    <xf numFmtId="0" fontId="73" fillId="5" borderId="30" xfId="0" applyFont="1" applyFill="1" applyBorder="1"/>
    <xf numFmtId="49" fontId="73" fillId="5" borderId="30" xfId="0" applyNumberFormat="1" applyFont="1" applyFill="1" applyBorder="1"/>
    <xf numFmtId="0" fontId="73" fillId="5" borderId="41" xfId="0" applyFont="1" applyFill="1" applyBorder="1"/>
    <xf numFmtId="0" fontId="73" fillId="5" borderId="32" xfId="0" applyFont="1" applyFill="1" applyBorder="1"/>
    <xf numFmtId="0" fontId="74" fillId="5" borderId="0" xfId="0" applyFont="1" applyFill="1" applyBorder="1"/>
    <xf numFmtId="49" fontId="74" fillId="5" borderId="0" xfId="0" applyNumberFormat="1" applyFont="1" applyFill="1" applyBorder="1"/>
    <xf numFmtId="0" fontId="73" fillId="5" borderId="0" xfId="0" applyFont="1" applyFill="1" applyBorder="1"/>
    <xf numFmtId="0" fontId="73" fillId="5" borderId="31" xfId="0" applyFont="1" applyFill="1" applyBorder="1"/>
    <xf numFmtId="49" fontId="73" fillId="5" borderId="0" xfId="0" applyNumberFormat="1" applyFont="1" applyFill="1" applyBorder="1"/>
    <xf numFmtId="0" fontId="73" fillId="5" borderId="42" xfId="0" applyFont="1" applyFill="1" applyBorder="1"/>
    <xf numFmtId="0" fontId="74" fillId="5" borderId="35" xfId="0" applyFont="1" applyFill="1" applyBorder="1"/>
    <xf numFmtId="49" fontId="74" fillId="5" borderId="35" xfId="0" applyNumberFormat="1" applyFont="1" applyFill="1" applyBorder="1"/>
    <xf numFmtId="0" fontId="74" fillId="5" borderId="31" xfId="0" applyFont="1" applyFill="1" applyBorder="1"/>
    <xf numFmtId="0" fontId="73" fillId="5" borderId="0" xfId="0" applyFont="1" applyFill="1" applyBorder="1" applyAlignment="1">
      <alignment vertical="top"/>
    </xf>
    <xf numFmtId="0" fontId="73" fillId="5" borderId="0" xfId="0" applyFont="1" applyFill="1" applyAlignment="1">
      <alignment horizontal="left" vertical="center" indent="2"/>
    </xf>
    <xf numFmtId="0" fontId="73" fillId="5" borderId="0" xfId="0" applyFont="1" applyFill="1" applyBorder="1" applyAlignment="1">
      <alignment vertical="top" wrapText="1"/>
    </xf>
    <xf numFmtId="49" fontId="73" fillId="5" borderId="0" xfId="0" applyNumberFormat="1" applyFont="1" applyFill="1" applyBorder="1" applyAlignment="1">
      <alignment vertical="top" wrapText="1"/>
    </xf>
    <xf numFmtId="0" fontId="73" fillId="5" borderId="0" xfId="53706" applyFont="1" applyFill="1" applyBorder="1" applyAlignment="1" applyProtection="1">
      <alignment vertical="top"/>
    </xf>
    <xf numFmtId="165" fontId="73" fillId="5" borderId="0" xfId="0" applyNumberFormat="1" applyFont="1" applyFill="1" applyAlignment="1">
      <alignment horizontal="left" vertical="center" indent="2"/>
    </xf>
    <xf numFmtId="0" fontId="73" fillId="5" borderId="31" xfId="0" applyFont="1" applyFill="1" applyBorder="1" applyAlignment="1">
      <alignment vertical="top"/>
    </xf>
    <xf numFmtId="0" fontId="73" fillId="0" borderId="0" xfId="0" applyFont="1" applyFill="1" applyBorder="1" applyAlignment="1">
      <alignment vertical="top"/>
    </xf>
    <xf numFmtId="49" fontId="73" fillId="5" borderId="0" xfId="0" applyNumberFormat="1" applyFont="1" applyFill="1" applyBorder="1" applyAlignment="1">
      <alignment vertical="top"/>
    </xf>
    <xf numFmtId="0" fontId="73" fillId="5" borderId="36" xfId="0" applyFont="1" applyFill="1" applyBorder="1"/>
    <xf numFmtId="0" fontId="73" fillId="0" borderId="37" xfId="0" applyFont="1" applyFill="1" applyBorder="1"/>
    <xf numFmtId="0" fontId="73" fillId="5" borderId="37" xfId="0" applyFont="1" applyFill="1" applyBorder="1"/>
    <xf numFmtId="49" fontId="73" fillId="5" borderId="37" xfId="0" applyNumberFormat="1" applyFont="1" applyFill="1" applyBorder="1"/>
    <xf numFmtId="0" fontId="73" fillId="5" borderId="38" xfId="0" applyFont="1" applyFill="1" applyBorder="1"/>
    <xf numFmtId="2" fontId="65" fillId="5" borderId="35" xfId="0" applyNumberFormat="1" applyFont="1" applyFill="1" applyBorder="1" applyAlignment="1" applyProtection="1">
      <alignment vertical="center"/>
    </xf>
    <xf numFmtId="0" fontId="73" fillId="5" borderId="0" xfId="0" applyNumberFormat="1" applyFont="1" applyFill="1" applyBorder="1" applyAlignment="1">
      <alignment horizontal="left" vertical="top"/>
    </xf>
    <xf numFmtId="0" fontId="73" fillId="5" borderId="0" xfId="53706" applyFont="1" applyFill="1" applyBorder="1" applyAlignment="1" applyProtection="1"/>
    <xf numFmtId="0" fontId="73" fillId="61" borderId="0" xfId="0" applyFont="1" applyFill="1" applyAlignment="1">
      <alignment vertical="top"/>
    </xf>
    <xf numFmtId="0" fontId="12" fillId="0" borderId="0" xfId="0" applyFont="1" applyFill="1" applyBorder="1"/>
    <xf numFmtId="0" fontId="75" fillId="0" borderId="0" xfId="0" applyFont="1"/>
    <xf numFmtId="0" fontId="12" fillId="0" borderId="0" xfId="0" applyFont="1"/>
    <xf numFmtId="0" fontId="12" fillId="5" borderId="0" xfId="0" applyFont="1" applyFill="1"/>
    <xf numFmtId="2" fontId="12" fillId="5" borderId="0" xfId="0" applyNumberFormat="1" applyFont="1" applyFill="1"/>
    <xf numFmtId="0" fontId="12" fillId="5" borderId="29" xfId="0" applyFont="1" applyFill="1" applyBorder="1"/>
    <xf numFmtId="0" fontId="12" fillId="5" borderId="30" xfId="0" applyFont="1" applyFill="1" applyBorder="1"/>
    <xf numFmtId="2" fontId="12" fillId="5" borderId="30" xfId="0" applyNumberFormat="1" applyFont="1" applyFill="1" applyBorder="1"/>
    <xf numFmtId="0" fontId="12" fillId="5" borderId="41" xfId="0" applyFont="1" applyFill="1" applyBorder="1"/>
    <xf numFmtId="0" fontId="12" fillId="5" borderId="32" xfId="0" applyFont="1" applyFill="1" applyBorder="1"/>
    <xf numFmtId="0" fontId="12" fillId="5" borderId="0" xfId="0" applyNumberFormat="1" applyFont="1" applyFill="1" applyBorder="1" applyAlignment="1" applyProtection="1">
      <alignment horizontal="left" vertical="center"/>
    </xf>
    <xf numFmtId="1" fontId="12" fillId="5" borderId="0" xfId="0" applyNumberFormat="1" applyFont="1" applyFill="1" applyBorder="1" applyAlignment="1" applyProtection="1">
      <alignment vertical="center"/>
    </xf>
    <xf numFmtId="0" fontId="12" fillId="5" borderId="31" xfId="0" applyFont="1" applyFill="1" applyBorder="1"/>
    <xf numFmtId="0" fontId="12" fillId="0" borderId="0" xfId="0" applyNumberFormat="1" applyFont="1" applyFill="1" applyBorder="1" applyAlignment="1" applyProtection="1">
      <alignment horizontal="left" vertical="center"/>
    </xf>
    <xf numFmtId="169" fontId="12" fillId="0" borderId="0" xfId="0" applyNumberFormat="1" applyFont="1" applyFill="1" applyBorder="1" applyAlignment="1" applyProtection="1">
      <alignment vertical="center"/>
    </xf>
    <xf numFmtId="165" fontId="12" fillId="5" borderId="44" xfId="0" applyNumberFormat="1" applyFont="1" applyFill="1" applyBorder="1" applyAlignment="1" applyProtection="1">
      <alignment vertical="center"/>
    </xf>
    <xf numFmtId="169" fontId="12" fillId="5" borderId="0" xfId="0" applyNumberFormat="1" applyFont="1" applyFill="1" applyBorder="1" applyAlignment="1" applyProtection="1">
      <alignment vertical="center"/>
    </xf>
    <xf numFmtId="1" fontId="12" fillId="5" borderId="44" xfId="0" applyNumberFormat="1" applyFont="1" applyFill="1" applyBorder="1" applyAlignment="1" applyProtection="1">
      <alignment vertical="center"/>
    </xf>
    <xf numFmtId="2" fontId="12" fillId="5" borderId="0" xfId="0" applyNumberFormat="1" applyFont="1" applyFill="1" applyBorder="1"/>
    <xf numFmtId="10" fontId="12" fillId="0" borderId="0" xfId="0" applyNumberFormat="1" applyFont="1" applyFill="1" applyBorder="1" applyAlignment="1" applyProtection="1">
      <alignment horizontal="left" vertical="center" indent="2"/>
    </xf>
    <xf numFmtId="166" fontId="12" fillId="5" borderId="0" xfId="0" applyNumberFormat="1" applyFont="1" applyFill="1" applyBorder="1" applyAlignment="1" applyProtection="1">
      <alignment horizontal="right" vertical="center"/>
    </xf>
    <xf numFmtId="2" fontId="12" fillId="5" borderId="0" xfId="0" applyNumberFormat="1" applyFont="1" applyFill="1" applyBorder="1" applyAlignment="1" applyProtection="1">
      <alignment horizontal="right" vertical="center"/>
    </xf>
    <xf numFmtId="1" fontId="12" fillId="5" borderId="0" xfId="0" applyNumberFormat="1" applyFont="1" applyFill="1" applyBorder="1" applyAlignment="1" applyProtection="1">
      <alignment horizontal="right" vertical="center"/>
    </xf>
    <xf numFmtId="10" fontId="12" fillId="5" borderId="0" xfId="0" applyNumberFormat="1" applyFont="1" applyFill="1" applyBorder="1" applyAlignment="1" applyProtection="1">
      <alignment horizontal="left" vertical="center" indent="2"/>
    </xf>
    <xf numFmtId="0" fontId="12" fillId="5" borderId="0" xfId="0" applyFont="1" applyFill="1" applyBorder="1"/>
    <xf numFmtId="165" fontId="12" fillId="0" borderId="0" xfId="0" applyNumberFormat="1" applyFont="1" applyFill="1" applyBorder="1" applyAlignment="1" applyProtection="1">
      <alignment horizontal="left" vertical="center" indent="2"/>
    </xf>
    <xf numFmtId="165" fontId="12" fillId="5" borderId="44" xfId="0" applyNumberFormat="1" applyFont="1" applyFill="1" applyBorder="1" applyAlignment="1" applyProtection="1">
      <alignment horizontal="right" vertical="center"/>
    </xf>
    <xf numFmtId="0" fontId="12" fillId="0" borderId="0" xfId="0" applyNumberFormat="1" applyFont="1" applyFill="1" applyBorder="1" applyAlignment="1" applyProtection="1">
      <alignment horizontal="left" vertical="center" indent="2"/>
    </xf>
    <xf numFmtId="1" fontId="12" fillId="5" borderId="47" xfId="0" applyNumberFormat="1" applyFont="1" applyFill="1" applyBorder="1" applyAlignment="1" applyProtection="1">
      <alignment horizontal="right" vertical="center"/>
    </xf>
    <xf numFmtId="3" fontId="12" fillId="0" borderId="0" xfId="0" applyNumberFormat="1" applyFont="1" applyFill="1" applyBorder="1" applyAlignment="1" applyProtection="1">
      <alignment horizontal="left" vertical="center" indent="2"/>
    </xf>
    <xf numFmtId="165" fontId="12" fillId="5" borderId="46" xfId="0" applyNumberFormat="1" applyFont="1" applyFill="1" applyBorder="1" applyAlignment="1" applyProtection="1">
      <alignment horizontal="right" vertical="center"/>
    </xf>
    <xf numFmtId="3" fontId="12" fillId="0" borderId="0" xfId="0" applyNumberFormat="1" applyFont="1" applyFill="1" applyBorder="1" applyAlignment="1" applyProtection="1">
      <alignment horizontal="left" vertical="center" indent="3"/>
    </xf>
    <xf numFmtId="3" fontId="12" fillId="0" borderId="37" xfId="0" applyNumberFormat="1" applyFont="1" applyFill="1" applyBorder="1" applyAlignment="1" applyProtection="1">
      <alignment horizontal="left" vertical="center" indent="3"/>
    </xf>
    <xf numFmtId="2" fontId="12" fillId="5" borderId="44" xfId="0" applyNumberFormat="1" applyFont="1" applyFill="1" applyBorder="1" applyAlignment="1" applyProtection="1">
      <alignment horizontal="right" vertical="center"/>
    </xf>
    <xf numFmtId="0" fontId="12" fillId="5" borderId="36" xfId="0" applyFont="1" applyFill="1" applyBorder="1"/>
    <xf numFmtId="0" fontId="12" fillId="5" borderId="37" xfId="0" applyFont="1" applyFill="1" applyBorder="1"/>
    <xf numFmtId="2" fontId="12" fillId="5" borderId="37" xfId="0" applyNumberFormat="1" applyFont="1" applyFill="1" applyBorder="1"/>
    <xf numFmtId="0" fontId="12" fillId="5" borderId="38" xfId="0" applyFont="1" applyFill="1" applyBorder="1"/>
    <xf numFmtId="0" fontId="65" fillId="5" borderId="43" xfId="0" applyFont="1" applyFill="1" applyBorder="1"/>
    <xf numFmtId="0" fontId="11" fillId="5" borderId="23" xfId="0" applyFont="1" applyFill="1" applyBorder="1"/>
    <xf numFmtId="0" fontId="11" fillId="5" borderId="39" xfId="0" applyFont="1" applyFill="1" applyBorder="1"/>
    <xf numFmtId="0" fontId="65" fillId="5" borderId="33" xfId="0" applyFont="1" applyFill="1" applyBorder="1"/>
    <xf numFmtId="0" fontId="11" fillId="5" borderId="0" xfId="0" applyFont="1" applyFill="1" applyBorder="1"/>
    <xf numFmtId="0" fontId="11" fillId="5" borderId="34" xfId="0" applyFont="1" applyFill="1" applyBorder="1"/>
    <xf numFmtId="0" fontId="76" fillId="5" borderId="0" xfId="0" applyFont="1" applyFill="1" applyBorder="1"/>
    <xf numFmtId="0" fontId="11" fillId="5" borderId="44"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65" borderId="0" xfId="0" applyFont="1" applyFill="1" applyBorder="1"/>
    <xf numFmtId="0" fontId="11" fillId="5" borderId="33"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69"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65" fillId="5" borderId="42" xfId="0" applyFont="1" applyFill="1" applyBorder="1"/>
    <xf numFmtId="0" fontId="67" fillId="5" borderId="35" xfId="0" applyFont="1" applyFill="1" applyBorder="1"/>
    <xf numFmtId="165" fontId="13" fillId="5" borderId="47" xfId="0" applyNumberFormat="1" applyFont="1" applyFill="1" applyBorder="1"/>
    <xf numFmtId="0" fontId="66" fillId="5" borderId="0" xfId="0" applyFont="1" applyFill="1" applyBorder="1"/>
    <xf numFmtId="2" fontId="13" fillId="5" borderId="0" xfId="0" applyNumberFormat="1" applyFont="1" applyFill="1" applyBorder="1"/>
    <xf numFmtId="165" fontId="13" fillId="5" borderId="46" xfId="0" applyNumberFormat="1" applyFont="1" applyFill="1" applyBorder="1"/>
    <xf numFmtId="165" fontId="13" fillId="5" borderId="0" xfId="0" applyNumberFormat="1" applyFont="1" applyFill="1" applyBorder="1"/>
    <xf numFmtId="0" fontId="72" fillId="5" borderId="45" xfId="0" applyFont="1" applyFill="1" applyBorder="1"/>
    <xf numFmtId="0" fontId="13" fillId="5" borderId="31" xfId="0" applyFont="1" applyFill="1" applyBorder="1"/>
    <xf numFmtId="0" fontId="11" fillId="0" borderId="0" xfId="0" applyNumberFormat="1" applyFont="1" applyFill="1" applyBorder="1" applyAlignment="1" applyProtection="1">
      <alignment horizontal="left" vertical="center"/>
    </xf>
    <xf numFmtId="169" fontId="11" fillId="0" borderId="0" xfId="0" applyNumberFormat="1" applyFont="1" applyFill="1" applyBorder="1" applyAlignment="1" applyProtection="1">
      <alignment vertical="center"/>
    </xf>
    <xf numFmtId="0" fontId="11" fillId="5" borderId="0" xfId="0" applyNumberFormat="1" applyFont="1" applyFill="1" applyBorder="1" applyAlignment="1" applyProtection="1">
      <alignment horizontal="left" vertical="center"/>
    </xf>
    <xf numFmtId="1" fontId="65" fillId="5" borderId="0" xfId="0" applyNumberFormat="1" applyFont="1" applyFill="1" applyBorder="1" applyAlignment="1" applyProtection="1">
      <alignment horizontal="left" vertical="center"/>
    </xf>
    <xf numFmtId="0" fontId="65" fillId="5" borderId="35" xfId="0" applyNumberFormat="1" applyFont="1" applyFill="1" applyBorder="1" applyAlignment="1" applyProtection="1">
      <alignment vertical="center"/>
    </xf>
    <xf numFmtId="0" fontId="12" fillId="0" borderId="0" xfId="0" applyFont="1" applyFill="1"/>
    <xf numFmtId="10" fontId="10" fillId="0" borderId="0" xfId="0" applyNumberFormat="1" applyFont="1" applyFill="1" applyBorder="1" applyAlignment="1" applyProtection="1">
      <alignment horizontal="left" vertical="center" indent="2"/>
    </xf>
    <xf numFmtId="0" fontId="9" fillId="0" borderId="0" xfId="0" applyFont="1" applyFill="1" applyBorder="1"/>
    <xf numFmtId="0" fontId="8" fillId="5" borderId="46" xfId="0" applyFont="1" applyFill="1" applyBorder="1"/>
    <xf numFmtId="0" fontId="8" fillId="0" borderId="0" xfId="0" applyNumberFormat="1" applyFont="1" applyFill="1" applyBorder="1" applyAlignment="1" applyProtection="1">
      <alignment horizontal="left" vertical="center"/>
    </xf>
    <xf numFmtId="0" fontId="7" fillId="0" borderId="0" xfId="0" applyFont="1" applyFill="1" applyBorder="1"/>
    <xf numFmtId="0" fontId="6" fillId="0" borderId="0" xfId="0" applyFont="1" applyFill="1" applyBorder="1"/>
    <xf numFmtId="0" fontId="5" fillId="0" borderId="0" xfId="0" applyFont="1" applyFill="1" applyBorder="1"/>
    <xf numFmtId="0" fontId="4" fillId="5" borderId="0" xfId="0" applyNumberFormat="1" applyFont="1" applyFill="1" applyBorder="1" applyAlignment="1" applyProtection="1">
      <alignment horizontal="left" vertical="center"/>
    </xf>
    <xf numFmtId="1" fontId="12" fillId="5" borderId="44" xfId="0" applyNumberFormat="1" applyFont="1" applyFill="1" applyBorder="1" applyAlignment="1" applyProtection="1">
      <alignment horizontal="right" vertical="center"/>
    </xf>
    <xf numFmtId="165" fontId="12" fillId="5" borderId="0" xfId="0" applyNumberFormat="1" applyFont="1" applyFill="1" applyBorder="1" applyAlignment="1" applyProtection="1">
      <alignment vertical="center"/>
    </xf>
    <xf numFmtId="0" fontId="73" fillId="0" borderId="0" xfId="53706" applyFont="1" applyFill="1" applyBorder="1" applyAlignment="1" applyProtection="1"/>
    <xf numFmtId="0" fontId="12" fillId="0" borderId="37" xfId="0" applyFont="1" applyFill="1" applyBorder="1"/>
    <xf numFmtId="2" fontId="3" fillId="5" borderId="44" xfId="0" applyNumberFormat="1" applyFont="1" applyFill="1" applyBorder="1" applyAlignment="1" applyProtection="1">
      <alignment horizontal="right" vertical="center"/>
    </xf>
    <xf numFmtId="0" fontId="3" fillId="0" borderId="0" xfId="0" applyNumberFormat="1" applyFont="1" applyFill="1" applyBorder="1" applyAlignment="1" applyProtection="1">
      <alignment horizontal="left" vertical="center"/>
    </xf>
    <xf numFmtId="0" fontId="73" fillId="5" borderId="37" xfId="0" applyFont="1" applyFill="1" applyBorder="1" applyAlignment="1">
      <alignment vertical="top"/>
    </xf>
    <xf numFmtId="0" fontId="3" fillId="5" borderId="44" xfId="0" applyFont="1" applyFill="1" applyBorder="1"/>
    <xf numFmtId="0" fontId="3" fillId="5" borderId="47" xfId="0" applyFont="1" applyFill="1" applyBorder="1"/>
    <xf numFmtId="0" fontId="3" fillId="0" borderId="0" xfId="53706" applyFont="1" applyFill="1" applyBorder="1" applyAlignment="1" applyProtection="1"/>
    <xf numFmtId="0" fontId="3" fillId="0" borderId="0" xfId="0" applyFont="1" applyFill="1" applyBorder="1"/>
    <xf numFmtId="0" fontId="2" fillId="5" borderId="0" xfId="0" applyFont="1" applyFill="1"/>
    <xf numFmtId="0" fontId="2" fillId="5" borderId="44" xfId="0" applyFont="1" applyFill="1" applyBorder="1"/>
    <xf numFmtId="0" fontId="2" fillId="0" borderId="0" xfId="0" applyFont="1" applyFill="1" applyBorder="1"/>
    <xf numFmtId="0" fontId="65" fillId="5" borderId="29" xfId="0" applyFont="1" applyFill="1" applyBorder="1"/>
    <xf numFmtId="0" fontId="65" fillId="5" borderId="41" xfId="0" applyFont="1" applyFill="1" applyBorder="1"/>
    <xf numFmtId="0" fontId="2" fillId="5" borderId="32" xfId="0" applyFont="1" applyFill="1" applyBorder="1"/>
    <xf numFmtId="0" fontId="2" fillId="5" borderId="0" xfId="0" applyFont="1" applyFill="1" applyBorder="1"/>
    <xf numFmtId="0" fontId="2" fillId="5" borderId="31" xfId="0" applyFont="1" applyFill="1" applyBorder="1"/>
    <xf numFmtId="165" fontId="2" fillId="5" borderId="0" xfId="0" applyNumberFormat="1" applyFont="1" applyFill="1" applyBorder="1"/>
    <xf numFmtId="0" fontId="2" fillId="5" borderId="36" xfId="0" applyFont="1" applyFill="1" applyBorder="1"/>
    <xf numFmtId="0" fontId="2" fillId="5" borderId="37" xfId="0" applyFont="1" applyFill="1" applyBorder="1"/>
    <xf numFmtId="0" fontId="2" fillId="5" borderId="38" xfId="0" applyFont="1" applyFill="1" applyBorder="1"/>
    <xf numFmtId="0" fontId="65" fillId="5" borderId="45" xfId="0" applyFont="1" applyFill="1" applyBorder="1"/>
    <xf numFmtId="0" fontId="75" fillId="61" borderId="43" xfId="0" applyFont="1" applyFill="1" applyBorder="1" applyAlignment="1">
      <alignment horizontal="left" vertical="top" wrapText="1"/>
    </xf>
    <xf numFmtId="0" fontId="75" fillId="61" borderId="23" xfId="0" applyFont="1" applyFill="1" applyBorder="1" applyAlignment="1">
      <alignment horizontal="left" vertical="top" wrapText="1"/>
    </xf>
    <xf numFmtId="0" fontId="75" fillId="61" borderId="39" xfId="0" applyFont="1" applyFill="1" applyBorder="1" applyAlignment="1">
      <alignment horizontal="left" vertical="top" wrapText="1"/>
    </xf>
    <xf numFmtId="0" fontId="75" fillId="61" borderId="33" xfId="0" applyFont="1" applyFill="1" applyBorder="1" applyAlignment="1">
      <alignment horizontal="left" vertical="top" wrapText="1"/>
    </xf>
    <xf numFmtId="0" fontId="75" fillId="61" borderId="0" xfId="0" applyFont="1" applyFill="1" applyBorder="1" applyAlignment="1">
      <alignment horizontal="left" vertical="top" wrapText="1"/>
    </xf>
    <xf numFmtId="0" fontId="75" fillId="61" borderId="34" xfId="0" applyFont="1" applyFill="1" applyBorder="1" applyAlignment="1">
      <alignment horizontal="left" vertical="top" wrapText="1"/>
    </xf>
    <xf numFmtId="0" fontId="75" fillId="61" borderId="3" xfId="0" applyFont="1" applyFill="1" applyBorder="1" applyAlignment="1">
      <alignment horizontal="left" vertical="top" wrapText="1"/>
    </xf>
    <xf numFmtId="0" fontId="75" fillId="61" borderId="35" xfId="0" applyFont="1" applyFill="1" applyBorder="1" applyAlignment="1">
      <alignment horizontal="left" vertical="top" wrapText="1"/>
    </xf>
    <xf numFmtId="0" fontId="75" fillId="61" borderId="40" xfId="0" applyFont="1" applyFill="1" applyBorder="1" applyAlignment="1">
      <alignment horizontal="left" vertical="top" wrapText="1"/>
    </xf>
  </cellXfs>
  <cellStyles count="53787">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Followed Hyperlink" xfId="53785" builtinId="9" hidden="1"/>
    <cellStyle name="Followed Hyperlink" xfId="53786"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165100</xdr:colOff>
          <xdr:row>2</xdr:row>
          <xdr:rowOff>0</xdr:rowOff>
        </xdr:from>
        <xdr:to>
          <xdr:col>6</xdr:col>
          <xdr:colOff>3949700</xdr:colOff>
          <xdr:row>3</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to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520700</xdr:colOff>
      <xdr:row>4</xdr:row>
      <xdr:rowOff>139700</xdr:rowOff>
    </xdr:from>
    <xdr:to>
      <xdr:col>10</xdr:col>
      <xdr:colOff>203200</xdr:colOff>
      <xdr:row>17</xdr:row>
      <xdr:rowOff>50800</xdr:rowOff>
    </xdr:to>
    <xdr:pic>
      <xdr:nvPicPr>
        <xdr:cNvPr id="2" name="Picture 1"/>
        <xdr:cNvPicPr>
          <a:picLocks noChangeAspect="1"/>
        </xdr:cNvPicPr>
      </xdr:nvPicPr>
      <xdr:blipFill rotWithShape="1">
        <a:blip xmlns:r="http://schemas.openxmlformats.org/officeDocument/2006/relationships" r:embed="rId1"/>
        <a:srcRect b="8293"/>
        <a:stretch/>
      </xdr:blipFill>
      <xdr:spPr>
        <a:xfrm>
          <a:off x="3721100" y="711200"/>
          <a:ext cx="6159500" cy="2387600"/>
        </a:xfrm>
        <a:prstGeom prst="rect">
          <a:avLst/>
        </a:prstGeom>
      </xdr:spPr>
    </xdr:pic>
    <xdr:clientData/>
  </xdr:twoCellAnchor>
  <xdr:twoCellAnchor editAs="oneCell">
    <xdr:from>
      <xdr:col>4</xdr:col>
      <xdr:colOff>838200</xdr:colOff>
      <xdr:row>22</xdr:row>
      <xdr:rowOff>0</xdr:rowOff>
    </xdr:from>
    <xdr:to>
      <xdr:col>11</xdr:col>
      <xdr:colOff>850900</xdr:colOff>
      <xdr:row>39</xdr:row>
      <xdr:rowOff>12700</xdr:rowOff>
    </xdr:to>
    <xdr:pic>
      <xdr:nvPicPr>
        <xdr:cNvPr id="3" name="Picture 2"/>
        <xdr:cNvPicPr>
          <a:picLocks noChangeAspect="1"/>
        </xdr:cNvPicPr>
      </xdr:nvPicPr>
      <xdr:blipFill rotWithShape="1">
        <a:blip xmlns:r="http://schemas.openxmlformats.org/officeDocument/2006/relationships" r:embed="rId2"/>
        <a:srcRect b="3759"/>
        <a:stretch/>
      </xdr:blipFill>
      <xdr:spPr>
        <a:xfrm>
          <a:off x="4038600" y="4000500"/>
          <a:ext cx="7569200" cy="3251200"/>
        </a:xfrm>
        <a:prstGeom prst="rect">
          <a:avLst/>
        </a:prstGeom>
      </xdr:spPr>
    </xdr:pic>
    <xdr:clientData/>
  </xdr:twoCellAnchor>
  <xdr:twoCellAnchor editAs="oneCell">
    <xdr:from>
      <xdr:col>5</xdr:col>
      <xdr:colOff>25400</xdr:colOff>
      <xdr:row>41</xdr:row>
      <xdr:rowOff>127000</xdr:rowOff>
    </xdr:from>
    <xdr:to>
      <xdr:col>11</xdr:col>
      <xdr:colOff>863600</xdr:colOff>
      <xdr:row>94</xdr:row>
      <xdr:rowOff>177800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4305300" y="7747000"/>
          <a:ext cx="7315200" cy="10147300"/>
        </a:xfrm>
        <a:prstGeom prst="rect">
          <a:avLst/>
        </a:prstGeom>
      </xdr:spPr>
    </xdr:pic>
    <xdr:clientData/>
  </xdr:twoCellAnchor>
  <xdr:twoCellAnchor editAs="oneCell">
    <xdr:from>
      <xdr:col>5</xdr:col>
      <xdr:colOff>685800</xdr:colOff>
      <xdr:row>97</xdr:row>
      <xdr:rowOff>147118</xdr:rowOff>
    </xdr:from>
    <xdr:to>
      <xdr:col>11</xdr:col>
      <xdr:colOff>25400</xdr:colOff>
      <xdr:row>135</xdr:row>
      <xdr:rowOff>164471</xdr:rowOff>
    </xdr:to>
    <xdr:pic>
      <xdr:nvPicPr>
        <xdr:cNvPr id="5" name="Picture 4"/>
        <xdr:cNvPicPr>
          <a:picLocks noChangeAspect="1"/>
        </xdr:cNvPicPr>
      </xdr:nvPicPr>
      <xdr:blipFill>
        <a:blip xmlns:r="http://schemas.openxmlformats.org/officeDocument/2006/relationships" r:embed="rId4"/>
        <a:stretch>
          <a:fillRect/>
        </a:stretch>
      </xdr:blipFill>
      <xdr:spPr>
        <a:xfrm>
          <a:off x="4965700" y="18435118"/>
          <a:ext cx="5816600" cy="7256353"/>
        </a:xfrm>
        <a:prstGeom prst="rect">
          <a:avLst/>
        </a:prstGeom>
      </xdr:spPr>
    </xdr:pic>
    <xdr:clientData/>
  </xdr:twoCellAnchor>
  <xdr:twoCellAnchor editAs="oneCell">
    <xdr:from>
      <xdr:col>5</xdr:col>
      <xdr:colOff>762000</xdr:colOff>
      <xdr:row>136</xdr:row>
      <xdr:rowOff>63500</xdr:rowOff>
    </xdr:from>
    <xdr:to>
      <xdr:col>11</xdr:col>
      <xdr:colOff>148560</xdr:colOff>
      <xdr:row>171</xdr:row>
      <xdr:rowOff>142036</xdr:rowOff>
    </xdr:to>
    <xdr:pic>
      <xdr:nvPicPr>
        <xdr:cNvPr id="6" name="Picture 5"/>
        <xdr:cNvPicPr>
          <a:picLocks noChangeAspect="1"/>
        </xdr:cNvPicPr>
      </xdr:nvPicPr>
      <xdr:blipFill>
        <a:blip xmlns:r="http://schemas.openxmlformats.org/officeDocument/2006/relationships" r:embed="rId5"/>
        <a:stretch>
          <a:fillRect/>
        </a:stretch>
      </xdr:blipFill>
      <xdr:spPr>
        <a:xfrm>
          <a:off x="5041900" y="25781000"/>
          <a:ext cx="5863560" cy="6746036"/>
        </a:xfrm>
        <a:prstGeom prst="rect">
          <a:avLst/>
        </a:prstGeom>
      </xdr:spPr>
    </xdr:pic>
    <xdr:clientData/>
  </xdr:twoCellAnchor>
  <xdr:twoCellAnchor editAs="oneCell">
    <xdr:from>
      <xdr:col>10</xdr:col>
      <xdr:colOff>1070656</xdr:colOff>
      <xdr:row>97</xdr:row>
      <xdr:rowOff>165100</xdr:rowOff>
    </xdr:from>
    <xdr:to>
      <xdr:col>16</xdr:col>
      <xdr:colOff>1066799</xdr:colOff>
      <xdr:row>135</xdr:row>
      <xdr:rowOff>177800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748056" y="18453100"/>
          <a:ext cx="6473143" cy="7251700"/>
        </a:xfrm>
        <a:prstGeom prst="rect">
          <a:avLst/>
        </a:prstGeom>
      </xdr:spPr>
    </xdr:pic>
    <xdr:clientData/>
  </xdr:twoCellAnchor>
  <xdr:twoCellAnchor editAs="oneCell">
    <xdr:from>
      <xdr:col>6</xdr:col>
      <xdr:colOff>12700</xdr:colOff>
      <xdr:row>174</xdr:row>
      <xdr:rowOff>38100</xdr:rowOff>
    </xdr:from>
    <xdr:to>
      <xdr:col>10</xdr:col>
      <xdr:colOff>215900</xdr:colOff>
      <xdr:row>188</xdr:row>
      <xdr:rowOff>139700</xdr:rowOff>
    </xdr:to>
    <xdr:pic>
      <xdr:nvPicPr>
        <xdr:cNvPr id="8" name="Picture 7"/>
        <xdr:cNvPicPr>
          <a:picLocks noChangeAspect="1"/>
        </xdr:cNvPicPr>
      </xdr:nvPicPr>
      <xdr:blipFill>
        <a:blip xmlns:r="http://schemas.openxmlformats.org/officeDocument/2006/relationships" r:embed="rId7"/>
        <a:stretch>
          <a:fillRect/>
        </a:stretch>
      </xdr:blipFill>
      <xdr:spPr>
        <a:xfrm>
          <a:off x="5372100" y="32994600"/>
          <a:ext cx="4521200" cy="2768600"/>
        </a:xfrm>
        <a:prstGeom prst="rect">
          <a:avLst/>
        </a:prstGeom>
      </xdr:spPr>
    </xdr:pic>
    <xdr:clientData/>
  </xdr:twoCellAnchor>
  <xdr:twoCellAnchor editAs="oneCell">
    <xdr:from>
      <xdr:col>5</xdr:col>
      <xdr:colOff>1016000</xdr:colOff>
      <xdr:row>190</xdr:row>
      <xdr:rowOff>99972</xdr:rowOff>
    </xdr:from>
    <xdr:to>
      <xdr:col>12</xdr:col>
      <xdr:colOff>977900</xdr:colOff>
      <xdr:row>208</xdr:row>
      <xdr:rowOff>152399</xdr:rowOff>
    </xdr:to>
    <xdr:pic>
      <xdr:nvPicPr>
        <xdr:cNvPr id="9" name="Picture 8"/>
        <xdr:cNvPicPr>
          <a:picLocks noChangeAspect="1"/>
        </xdr:cNvPicPr>
      </xdr:nvPicPr>
      <xdr:blipFill>
        <a:blip xmlns:r="http://schemas.openxmlformats.org/officeDocument/2006/relationships" r:embed="rId8"/>
        <a:stretch>
          <a:fillRect/>
        </a:stretch>
      </xdr:blipFill>
      <xdr:spPr>
        <a:xfrm>
          <a:off x="5295900" y="36104472"/>
          <a:ext cx="7518400" cy="3481427"/>
        </a:xfrm>
        <a:prstGeom prst="rect">
          <a:avLst/>
        </a:prstGeom>
      </xdr:spPr>
    </xdr:pic>
    <xdr:clientData/>
  </xdr:twoCellAnchor>
  <xdr:twoCellAnchor editAs="oneCell">
    <xdr:from>
      <xdr:col>5</xdr:col>
      <xdr:colOff>673100</xdr:colOff>
      <xdr:row>213</xdr:row>
      <xdr:rowOff>12700</xdr:rowOff>
    </xdr:from>
    <xdr:to>
      <xdr:col>13</xdr:col>
      <xdr:colOff>114300</xdr:colOff>
      <xdr:row>219</xdr:row>
      <xdr:rowOff>38100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4953000" y="40398700"/>
          <a:ext cx="8077200" cy="1168400"/>
        </a:xfrm>
        <a:prstGeom prst="rect">
          <a:avLst/>
        </a:prstGeom>
      </xdr:spPr>
    </xdr:pic>
    <xdr:clientData/>
  </xdr:twoCellAnchor>
  <xdr:twoCellAnchor editAs="oneCell">
    <xdr:from>
      <xdr:col>5</xdr:col>
      <xdr:colOff>596900</xdr:colOff>
      <xdr:row>220</xdr:row>
      <xdr:rowOff>0</xdr:rowOff>
    </xdr:from>
    <xdr:to>
      <xdr:col>12</xdr:col>
      <xdr:colOff>1028700</xdr:colOff>
      <xdr:row>244</xdr:row>
      <xdr:rowOff>50800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4876800" y="41719500"/>
          <a:ext cx="7988300" cy="462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2" sqref="C2"/>
    </sheetView>
  </sheetViews>
  <sheetFormatPr baseColWidth="10" defaultRowHeight="15" x14ac:dyDescent="0"/>
  <cols>
    <col min="1" max="1" width="3.375" style="27" customWidth="1"/>
    <col min="2" max="2" width="9.125" style="19" customWidth="1"/>
    <col min="3" max="3" width="44.125" style="19" customWidth="1"/>
    <col min="4" max="4" width="16.25" style="19" customWidth="1"/>
    <col min="5" max="16384" width="10.625" style="19"/>
  </cols>
  <sheetData>
    <row r="1" spans="1:4" s="25" customFormat="1">
      <c r="A1" s="23"/>
      <c r="B1" s="24"/>
      <c r="C1" s="24"/>
    </row>
    <row r="2" spans="1:4" ht="20">
      <c r="A2" s="1"/>
      <c r="B2" s="26" t="s">
        <v>18</v>
      </c>
      <c r="C2" s="26"/>
    </row>
    <row r="3" spans="1:4">
      <c r="A3" s="1"/>
      <c r="B3" s="8"/>
      <c r="C3" s="8"/>
    </row>
    <row r="4" spans="1:4">
      <c r="A4" s="1"/>
      <c r="B4" s="2" t="s">
        <v>19</v>
      </c>
      <c r="C4" s="3" t="s">
        <v>126</v>
      </c>
    </row>
    <row r="5" spans="1:4">
      <c r="A5" s="1"/>
      <c r="B5" s="4" t="s">
        <v>77</v>
      </c>
      <c r="C5" s="5" t="s">
        <v>109</v>
      </c>
    </row>
    <row r="6" spans="1:4">
      <c r="A6" s="1"/>
      <c r="B6" s="6" t="s">
        <v>21</v>
      </c>
      <c r="C6" s="7" t="s">
        <v>22</v>
      </c>
    </row>
    <row r="7" spans="1:4">
      <c r="A7" s="1"/>
      <c r="B7" s="8"/>
      <c r="C7" s="8"/>
    </row>
    <row r="8" spans="1:4">
      <c r="A8" s="1"/>
      <c r="B8" s="8"/>
      <c r="C8" s="8"/>
    </row>
    <row r="9" spans="1:4">
      <c r="A9" s="1"/>
      <c r="B9" s="118" t="s">
        <v>78</v>
      </c>
      <c r="C9" s="119"/>
      <c r="D9" s="120"/>
    </row>
    <row r="10" spans="1:4">
      <c r="A10" s="1"/>
      <c r="B10" s="121"/>
      <c r="C10" s="122"/>
      <c r="D10" s="123"/>
    </row>
    <row r="11" spans="1:4">
      <c r="A11" s="1"/>
      <c r="B11" s="121" t="s">
        <v>79</v>
      </c>
      <c r="C11" s="124" t="s">
        <v>80</v>
      </c>
      <c r="D11" s="123"/>
    </row>
    <row r="12" spans="1:4" ht="16" thickBot="1">
      <c r="A12" s="1"/>
      <c r="B12" s="121"/>
      <c r="C12" s="14" t="s">
        <v>81</v>
      </c>
      <c r="D12" s="123"/>
    </row>
    <row r="13" spans="1:4" ht="16" thickBot="1">
      <c r="A13" s="1"/>
      <c r="B13" s="121"/>
      <c r="C13" s="125" t="s">
        <v>82</v>
      </c>
      <c r="D13" s="123"/>
    </row>
    <row r="14" spans="1:4">
      <c r="A14" s="1"/>
      <c r="B14" s="121"/>
      <c r="C14" s="122" t="s">
        <v>83</v>
      </c>
      <c r="D14" s="123"/>
    </row>
    <row r="15" spans="1:4">
      <c r="A15" s="1"/>
      <c r="B15" s="121"/>
      <c r="C15" s="122"/>
      <c r="D15" s="123"/>
    </row>
    <row r="16" spans="1:4">
      <c r="A16" s="1"/>
      <c r="B16" s="121" t="s">
        <v>84</v>
      </c>
      <c r="C16" s="126" t="s">
        <v>85</v>
      </c>
      <c r="D16" s="123"/>
    </row>
    <row r="17" spans="1:4">
      <c r="A17" s="1"/>
      <c r="B17" s="121"/>
      <c r="C17" s="127" t="s">
        <v>86</v>
      </c>
      <c r="D17" s="123"/>
    </row>
    <row r="18" spans="1:4">
      <c r="A18" s="1"/>
      <c r="B18" s="121"/>
      <c r="C18" s="128" t="s">
        <v>87</v>
      </c>
      <c r="D18" s="123"/>
    </row>
    <row r="19" spans="1:4">
      <c r="A19" s="1"/>
      <c r="B19" s="121"/>
      <c r="C19" s="129" t="s">
        <v>88</v>
      </c>
      <c r="D19" s="123"/>
    </row>
    <row r="20" spans="1:4">
      <c r="A20" s="1"/>
      <c r="B20" s="130"/>
      <c r="C20" s="131" t="s">
        <v>89</v>
      </c>
      <c r="D20" s="123"/>
    </row>
    <row r="21" spans="1:4">
      <c r="A21" s="1"/>
      <c r="B21" s="130"/>
      <c r="C21" s="132" t="s">
        <v>90</v>
      </c>
      <c r="D21" s="123"/>
    </row>
    <row r="22" spans="1:4">
      <c r="A22" s="1"/>
      <c r="B22" s="130"/>
      <c r="C22" s="133" t="s">
        <v>91</v>
      </c>
      <c r="D22" s="123"/>
    </row>
    <row r="23" spans="1:4">
      <c r="B23" s="130"/>
      <c r="C23" s="134" t="s">
        <v>92</v>
      </c>
      <c r="D23" s="123"/>
    </row>
    <row r="24" spans="1:4">
      <c r="B24" s="135"/>
      <c r="C24" s="136"/>
      <c r="D24" s="13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6"/>
  <sheetViews>
    <sheetView topLeftCell="A19" workbookViewId="0">
      <selection activeCell="J47" sqref="J47"/>
    </sheetView>
  </sheetViews>
  <sheetFormatPr baseColWidth="10" defaultRowHeight="15" x14ac:dyDescent="0"/>
  <cols>
    <col min="1" max="1" width="3.25" style="35" customWidth="1"/>
    <col min="2" max="2" width="3.75" style="35" customWidth="1"/>
    <col min="3" max="3" width="46" style="35" customWidth="1"/>
    <col min="4" max="4" width="12.75" style="35" customWidth="1"/>
    <col min="5" max="5" width="17.375" style="35" customWidth="1"/>
    <col min="6" max="6" width="4.625" style="35" customWidth="1"/>
    <col min="7" max="7" width="45" style="35" customWidth="1"/>
    <col min="8" max="8" width="5.125" style="35" customWidth="1"/>
    <col min="9" max="9" width="51.5" style="35" customWidth="1"/>
    <col min="10" max="10" width="5.375" style="35" customWidth="1"/>
    <col min="11" max="16384" width="10.625" style="35"/>
  </cols>
  <sheetData>
    <row r="1" spans="2:11">
      <c r="D1" s="33"/>
      <c r="E1" s="33"/>
      <c r="F1" s="33"/>
      <c r="G1" s="33"/>
    </row>
    <row r="2" spans="2:11">
      <c r="B2" s="185" t="s">
        <v>93</v>
      </c>
      <c r="C2" s="186"/>
      <c r="D2" s="186"/>
      <c r="E2" s="187"/>
      <c r="F2" s="33"/>
      <c r="G2" s="33"/>
    </row>
    <row r="3" spans="2:11">
      <c r="B3" s="188"/>
      <c r="C3" s="189"/>
      <c r="D3" s="189"/>
      <c r="E3" s="190"/>
      <c r="F3" s="33"/>
      <c r="G3" s="33"/>
    </row>
    <row r="4" spans="2:11">
      <c r="B4" s="191"/>
      <c r="C4" s="192"/>
      <c r="D4" s="192"/>
      <c r="E4" s="193"/>
      <c r="F4" s="33"/>
      <c r="G4" s="33"/>
    </row>
    <row r="5" spans="2:11" ht="16" thickBot="1">
      <c r="D5" s="33"/>
    </row>
    <row r="6" spans="2:11">
      <c r="B6" s="36"/>
      <c r="C6" s="17"/>
      <c r="D6" s="17"/>
      <c r="E6" s="17"/>
      <c r="F6" s="17"/>
      <c r="G6" s="17"/>
      <c r="H6" s="17"/>
      <c r="I6" s="17"/>
      <c r="J6" s="37"/>
    </row>
    <row r="7" spans="2:11" s="42" customFormat="1" ht="18">
      <c r="B7" s="138"/>
      <c r="C7" s="16" t="s">
        <v>34</v>
      </c>
      <c r="D7" s="139" t="s">
        <v>15</v>
      </c>
      <c r="E7" s="16" t="s">
        <v>7</v>
      </c>
      <c r="F7" s="16"/>
      <c r="G7" s="16" t="s">
        <v>14</v>
      </c>
      <c r="H7" s="16"/>
      <c r="I7" s="16" t="s">
        <v>0</v>
      </c>
      <c r="J7" s="145"/>
    </row>
    <row r="8" spans="2:11" s="42" customFormat="1" ht="18">
      <c r="B8" s="21"/>
      <c r="C8" s="14"/>
      <c r="D8" s="29"/>
      <c r="E8" s="14"/>
      <c r="F8" s="14"/>
      <c r="G8" s="14"/>
      <c r="H8" s="14"/>
      <c r="I8" s="14"/>
      <c r="J8" s="43"/>
    </row>
    <row r="9" spans="2:11" s="42" customFormat="1" ht="19" thickBot="1">
      <c r="B9" s="21"/>
      <c r="C9" s="14" t="s">
        <v>110</v>
      </c>
      <c r="D9" s="29"/>
      <c r="E9" s="14"/>
      <c r="F9" s="14"/>
      <c r="G9" s="14"/>
      <c r="H9" s="14"/>
      <c r="I9" s="14"/>
      <c r="J9" s="43"/>
    </row>
    <row r="10" spans="2:11" s="42" customFormat="1" ht="19" thickBot="1">
      <c r="B10" s="21"/>
      <c r="C10" s="154" t="s">
        <v>106</v>
      </c>
      <c r="D10" s="18" t="s">
        <v>5</v>
      </c>
      <c r="E10" s="44">
        <v>0.25</v>
      </c>
      <c r="F10" s="34"/>
      <c r="G10" s="34"/>
      <c r="H10" s="28"/>
      <c r="I10" s="32" t="s">
        <v>57</v>
      </c>
      <c r="J10" s="43"/>
    </row>
    <row r="11" spans="2:11" ht="16" thickBot="1">
      <c r="B11" s="38"/>
      <c r="C11" s="34" t="s">
        <v>36</v>
      </c>
      <c r="D11" s="20" t="s">
        <v>5</v>
      </c>
      <c r="E11" s="44">
        <v>0.95</v>
      </c>
      <c r="F11" s="34"/>
      <c r="G11" s="34"/>
      <c r="H11" s="34"/>
      <c r="I11" s="32" t="s">
        <v>57</v>
      </c>
      <c r="J11" s="146"/>
      <c r="K11" s="33"/>
    </row>
    <row r="12" spans="2:11" ht="16" thickBot="1">
      <c r="B12" s="38"/>
      <c r="C12" s="34" t="s">
        <v>37</v>
      </c>
      <c r="D12" s="20" t="s">
        <v>5</v>
      </c>
      <c r="E12" s="45">
        <v>1</v>
      </c>
      <c r="F12" s="34"/>
      <c r="G12" s="34"/>
      <c r="H12" s="34"/>
      <c r="I12" s="32" t="s">
        <v>57</v>
      </c>
      <c r="J12" s="146"/>
      <c r="K12" s="33"/>
    </row>
    <row r="13" spans="2:11" ht="16" thickBot="1">
      <c r="B13" s="38"/>
      <c r="C13" s="34" t="s">
        <v>39</v>
      </c>
      <c r="D13" s="20" t="s">
        <v>5</v>
      </c>
      <c r="E13" s="45">
        <v>0</v>
      </c>
      <c r="F13" s="34"/>
      <c r="G13" s="34"/>
      <c r="H13" s="34"/>
      <c r="I13" s="32" t="s">
        <v>57</v>
      </c>
      <c r="J13" s="146"/>
      <c r="K13" s="33"/>
    </row>
    <row r="14" spans="2:11" ht="16" thickBot="1">
      <c r="B14" s="38"/>
      <c r="C14" s="34" t="s">
        <v>11</v>
      </c>
      <c r="D14" s="20" t="s">
        <v>5</v>
      </c>
      <c r="E14" s="45">
        <v>0</v>
      </c>
      <c r="F14" s="34"/>
      <c r="G14" s="34"/>
      <c r="H14" s="34"/>
      <c r="I14" s="32" t="s">
        <v>57</v>
      </c>
      <c r="J14" s="146"/>
      <c r="K14" s="33"/>
    </row>
    <row r="15" spans="2:11" ht="16" thickBot="1">
      <c r="B15" s="38"/>
      <c r="C15" s="34" t="s">
        <v>42</v>
      </c>
      <c r="D15" s="20" t="s">
        <v>5</v>
      </c>
      <c r="E15" s="32">
        <v>0.1</v>
      </c>
      <c r="F15" s="34"/>
      <c r="G15" s="34"/>
      <c r="H15" s="34"/>
      <c r="I15" s="32" t="s">
        <v>57</v>
      </c>
      <c r="J15" s="146"/>
      <c r="K15" s="33"/>
    </row>
    <row r="16" spans="2:11" ht="16" thickBot="1">
      <c r="B16" s="38"/>
      <c r="C16" s="34" t="s">
        <v>43</v>
      </c>
      <c r="D16" s="20" t="s">
        <v>5</v>
      </c>
      <c r="E16" s="32">
        <v>0.7</v>
      </c>
      <c r="F16" s="34"/>
      <c r="G16" s="34"/>
      <c r="H16" s="34"/>
      <c r="I16" s="32" t="s">
        <v>57</v>
      </c>
      <c r="J16" s="146"/>
      <c r="K16" s="33"/>
    </row>
    <row r="17" spans="2:10" ht="16" thickBot="1">
      <c r="B17" s="38"/>
      <c r="C17" s="34" t="s">
        <v>44</v>
      </c>
      <c r="D17" s="20" t="s">
        <v>64</v>
      </c>
      <c r="E17" s="45">
        <f>'Research data'!G6</f>
        <v>10</v>
      </c>
      <c r="F17" s="34"/>
      <c r="G17" s="34" t="s">
        <v>29</v>
      </c>
      <c r="H17" s="34"/>
      <c r="I17" s="173" t="s">
        <v>142</v>
      </c>
      <c r="J17" s="146"/>
    </row>
    <row r="18" spans="2:10" ht="16" thickBot="1">
      <c r="B18" s="38"/>
      <c r="C18" s="34" t="s">
        <v>45</v>
      </c>
      <c r="D18" s="20" t="s">
        <v>64</v>
      </c>
      <c r="E18" s="45">
        <v>0</v>
      </c>
      <c r="F18" s="34"/>
      <c r="G18" s="34" t="s">
        <v>58</v>
      </c>
      <c r="H18" s="34"/>
      <c r="I18" s="32" t="s">
        <v>57</v>
      </c>
      <c r="J18" s="146"/>
    </row>
    <row r="19" spans="2:10" ht="16" thickBot="1">
      <c r="B19" s="38"/>
      <c r="C19" s="80" t="s">
        <v>67</v>
      </c>
      <c r="D19" s="20" t="s">
        <v>5</v>
      </c>
      <c r="E19" s="44">
        <v>-0.75</v>
      </c>
      <c r="F19" s="34"/>
      <c r="G19" s="81" t="s">
        <v>72</v>
      </c>
      <c r="H19" s="34"/>
      <c r="I19" s="32" t="s">
        <v>57</v>
      </c>
      <c r="J19" s="146"/>
    </row>
    <row r="20" spans="2:10" ht="16" thickBot="1">
      <c r="B20" s="38"/>
      <c r="C20" s="80" t="s">
        <v>68</v>
      </c>
      <c r="D20" s="20" t="s">
        <v>5</v>
      </c>
      <c r="E20" s="44">
        <v>-0.75</v>
      </c>
      <c r="F20" s="34"/>
      <c r="G20" s="81" t="s">
        <v>73</v>
      </c>
      <c r="H20" s="34"/>
      <c r="I20" s="32" t="s">
        <v>57</v>
      </c>
      <c r="J20" s="146"/>
    </row>
    <row r="21" spans="2:10" ht="16" thickBot="1">
      <c r="B21" s="38"/>
      <c r="C21" s="80" t="s">
        <v>69</v>
      </c>
      <c r="D21" s="20" t="s">
        <v>5</v>
      </c>
      <c r="E21" s="44">
        <v>-0.75</v>
      </c>
      <c r="F21" s="34"/>
      <c r="G21" s="81" t="s">
        <v>74</v>
      </c>
      <c r="H21" s="34"/>
      <c r="I21" s="32" t="s">
        <v>57</v>
      </c>
      <c r="J21" s="146"/>
    </row>
    <row r="22" spans="2:10" ht="16" thickBot="1">
      <c r="B22" s="38"/>
      <c r="C22" s="80" t="s">
        <v>70</v>
      </c>
      <c r="D22" s="20" t="s">
        <v>5</v>
      </c>
      <c r="E22" s="44">
        <v>-0.75</v>
      </c>
      <c r="F22" s="34"/>
      <c r="G22" s="81" t="s">
        <v>75</v>
      </c>
      <c r="H22" s="34"/>
      <c r="I22" s="32" t="s">
        <v>57</v>
      </c>
      <c r="J22" s="146"/>
    </row>
    <row r="23" spans="2:10" ht="16" thickBot="1">
      <c r="B23" s="38"/>
      <c r="C23" s="80" t="s">
        <v>71</v>
      </c>
      <c r="D23" s="20" t="s">
        <v>5</v>
      </c>
      <c r="E23" s="45">
        <v>0</v>
      </c>
      <c r="F23" s="34"/>
      <c r="G23" s="82" t="s">
        <v>76</v>
      </c>
      <c r="H23" s="34"/>
      <c r="I23" s="32" t="s">
        <v>57</v>
      </c>
      <c r="J23" s="146"/>
    </row>
    <row r="24" spans="2:10">
      <c r="B24" s="38"/>
      <c r="C24" s="104"/>
      <c r="D24" s="141"/>
      <c r="E24" s="142"/>
      <c r="F24" s="33"/>
      <c r="G24" s="104"/>
      <c r="H24" s="33"/>
      <c r="I24" s="33"/>
      <c r="J24" s="146"/>
    </row>
    <row r="25" spans="2:10" ht="16" thickBot="1">
      <c r="B25" s="38"/>
      <c r="C25" s="14" t="s">
        <v>94</v>
      </c>
      <c r="D25" s="141"/>
      <c r="E25" s="142"/>
      <c r="F25" s="33"/>
      <c r="G25" s="104"/>
      <c r="H25" s="33"/>
      <c r="I25" s="33"/>
      <c r="J25" s="146"/>
    </row>
    <row r="26" spans="2:10" ht="16" thickBot="1">
      <c r="B26" s="38"/>
      <c r="C26" s="34" t="s">
        <v>46</v>
      </c>
      <c r="D26" s="20" t="s">
        <v>35</v>
      </c>
      <c r="E26" s="45">
        <f>'Research data'!G14</f>
        <v>44420000</v>
      </c>
      <c r="F26" s="34"/>
      <c r="G26" s="34" t="s">
        <v>9</v>
      </c>
      <c r="H26" s="34"/>
      <c r="I26" s="173" t="s">
        <v>143</v>
      </c>
      <c r="J26" s="146"/>
    </row>
    <row r="27" spans="2:10" ht="16" thickBot="1">
      <c r="B27" s="38"/>
      <c r="C27" s="34" t="s">
        <v>47</v>
      </c>
      <c r="D27" s="20" t="s">
        <v>35</v>
      </c>
      <c r="E27" s="45">
        <v>0</v>
      </c>
      <c r="F27" s="34"/>
      <c r="G27" s="34" t="s">
        <v>59</v>
      </c>
      <c r="H27" s="34"/>
      <c r="I27" s="32" t="s">
        <v>57</v>
      </c>
      <c r="J27" s="146"/>
    </row>
    <row r="28" spans="2:10" ht="16" thickBot="1">
      <c r="B28" s="38"/>
      <c r="C28" s="34" t="s">
        <v>13</v>
      </c>
      <c r="D28" s="20" t="s">
        <v>35</v>
      </c>
      <c r="E28" s="45">
        <v>0</v>
      </c>
      <c r="F28" s="34"/>
      <c r="G28" s="34" t="s">
        <v>25</v>
      </c>
      <c r="H28" s="34"/>
      <c r="I28" s="32" t="s">
        <v>57</v>
      </c>
      <c r="J28" s="146"/>
    </row>
    <row r="29" spans="2:10" ht="16" thickBot="1">
      <c r="B29" s="38"/>
      <c r="C29" s="34" t="s">
        <v>48</v>
      </c>
      <c r="D29" s="20" t="s">
        <v>30</v>
      </c>
      <c r="E29" s="45">
        <v>0</v>
      </c>
      <c r="F29" s="34"/>
      <c r="G29" s="34" t="s">
        <v>28</v>
      </c>
      <c r="H29" s="34"/>
      <c r="I29" s="32" t="s">
        <v>57</v>
      </c>
      <c r="J29" s="146"/>
    </row>
    <row r="30" spans="2:10" ht="16" thickBot="1">
      <c r="B30" s="38"/>
      <c r="C30" s="34" t="s">
        <v>49</v>
      </c>
      <c r="D30" s="20" t="s">
        <v>56</v>
      </c>
      <c r="E30" s="140">
        <f>'Research data'!G16</f>
        <v>381000</v>
      </c>
      <c r="F30" s="34"/>
      <c r="G30" s="34" t="s">
        <v>60</v>
      </c>
      <c r="H30" s="34"/>
      <c r="I30" s="168" t="s">
        <v>144</v>
      </c>
      <c r="J30" s="146"/>
    </row>
    <row r="31" spans="2:10" ht="16" thickBot="1">
      <c r="B31" s="38"/>
      <c r="C31" s="34" t="s">
        <v>50</v>
      </c>
      <c r="D31" s="20" t="s">
        <v>55</v>
      </c>
      <c r="E31" s="44">
        <f>'Research data'!G18</f>
        <v>0</v>
      </c>
      <c r="F31" s="34"/>
      <c r="G31" s="34" t="s">
        <v>61</v>
      </c>
      <c r="H31" s="34"/>
      <c r="I31" s="155" t="s">
        <v>57</v>
      </c>
      <c r="J31" s="146"/>
    </row>
    <row r="32" spans="2:10" ht="16" thickBot="1">
      <c r="B32" s="38"/>
      <c r="C32" s="34" t="s">
        <v>51</v>
      </c>
      <c r="D32" s="20" t="s">
        <v>55</v>
      </c>
      <c r="E32" s="143">
        <v>0</v>
      </c>
      <c r="F32" s="34"/>
      <c r="G32" s="34" t="s">
        <v>62</v>
      </c>
      <c r="H32" s="34"/>
      <c r="I32" s="155" t="s">
        <v>57</v>
      </c>
      <c r="J32" s="146"/>
    </row>
    <row r="33" spans="2:10" ht="16" thickBot="1">
      <c r="B33" s="38"/>
      <c r="C33" s="34" t="s">
        <v>54</v>
      </c>
      <c r="D33" s="20" t="s">
        <v>3</v>
      </c>
      <c r="E33" s="45">
        <v>0.1</v>
      </c>
      <c r="F33" s="34"/>
      <c r="G33" s="34" t="s">
        <v>24</v>
      </c>
      <c r="H33" s="34"/>
      <c r="I33" s="32" t="s">
        <v>57</v>
      </c>
      <c r="J33" s="146"/>
    </row>
    <row r="34" spans="2:10" ht="16" thickBot="1">
      <c r="B34" s="38"/>
      <c r="C34" s="34" t="s">
        <v>41</v>
      </c>
      <c r="D34" s="20" t="s">
        <v>12</v>
      </c>
      <c r="E34" s="45">
        <v>1</v>
      </c>
      <c r="F34" s="34"/>
      <c r="G34" s="34"/>
      <c r="H34" s="34"/>
      <c r="I34" s="32" t="s">
        <v>57</v>
      </c>
      <c r="J34" s="146"/>
    </row>
    <row r="35" spans="2:10">
      <c r="B35" s="38"/>
      <c r="C35" s="34"/>
      <c r="D35" s="20"/>
      <c r="E35" s="144"/>
      <c r="F35" s="34"/>
      <c r="G35" s="34"/>
      <c r="H35" s="34"/>
      <c r="I35" s="33"/>
      <c r="J35" s="146"/>
    </row>
    <row r="36" spans="2:10" ht="16" thickBot="1">
      <c r="B36" s="38"/>
      <c r="C36" s="14" t="s">
        <v>8</v>
      </c>
      <c r="D36" s="141"/>
      <c r="E36" s="144"/>
      <c r="F36" s="33"/>
      <c r="G36" s="33"/>
      <c r="H36" s="33"/>
      <c r="I36" s="33"/>
      <c r="J36" s="146"/>
    </row>
    <row r="37" spans="2:10" ht="16" thickBot="1">
      <c r="B37" s="38"/>
      <c r="C37" s="34" t="s">
        <v>40</v>
      </c>
      <c r="D37" s="20" t="s">
        <v>4</v>
      </c>
      <c r="E37" s="44">
        <f>'Research data'!G9</f>
        <v>0.01</v>
      </c>
      <c r="F37" s="34"/>
      <c r="G37" s="34" t="s">
        <v>16</v>
      </c>
      <c r="H37" s="34"/>
      <c r="I37" s="168" t="s">
        <v>130</v>
      </c>
      <c r="J37" s="146"/>
    </row>
    <row r="38" spans="2:10" ht="16" thickBot="1">
      <c r="B38" s="38"/>
      <c r="C38" s="34" t="s">
        <v>52</v>
      </c>
      <c r="D38" s="20" t="s">
        <v>2</v>
      </c>
      <c r="E38" s="140">
        <f>'Research data'!G10</f>
        <v>2.5</v>
      </c>
      <c r="F38" s="34"/>
      <c r="G38" s="34" t="s">
        <v>27</v>
      </c>
      <c r="H38" s="34"/>
      <c r="I38" s="169" t="s">
        <v>131</v>
      </c>
      <c r="J38" s="146"/>
    </row>
    <row r="39" spans="2:10" ht="16" thickBot="1">
      <c r="B39" s="38"/>
      <c r="C39" s="34" t="s">
        <v>53</v>
      </c>
      <c r="D39" s="20" t="s">
        <v>2</v>
      </c>
      <c r="E39" s="45">
        <f>'Research data'!G11</f>
        <v>30</v>
      </c>
      <c r="F39" s="34"/>
      <c r="G39" s="34" t="s">
        <v>26</v>
      </c>
      <c r="H39" s="34"/>
      <c r="I39" s="168" t="s">
        <v>119</v>
      </c>
      <c r="J39" s="146"/>
    </row>
    <row r="40" spans="2:10" ht="16" thickBot="1">
      <c r="B40" s="38"/>
      <c r="C40" s="34" t="s">
        <v>38</v>
      </c>
      <c r="D40" s="20" t="s">
        <v>5</v>
      </c>
      <c r="E40" s="45">
        <v>0</v>
      </c>
      <c r="F40" s="34"/>
      <c r="G40" s="34"/>
      <c r="H40" s="34"/>
      <c r="I40" s="32" t="s">
        <v>57</v>
      </c>
      <c r="J40" s="146"/>
    </row>
    <row r="41" spans="2:10" ht="16" thickBot="1">
      <c r="B41" s="38"/>
      <c r="C41" s="159" t="s">
        <v>111</v>
      </c>
      <c r="D41" s="20"/>
      <c r="E41" s="140">
        <v>0</v>
      </c>
      <c r="F41" s="34"/>
      <c r="G41" s="34"/>
      <c r="H41" s="34"/>
      <c r="I41" s="32" t="s">
        <v>57</v>
      </c>
      <c r="J41" s="146"/>
    </row>
    <row r="42" spans="2:10" ht="16" thickBot="1">
      <c r="B42" s="38"/>
      <c r="C42" s="159" t="s">
        <v>112</v>
      </c>
      <c r="D42" s="20"/>
      <c r="E42" s="140">
        <v>0</v>
      </c>
      <c r="F42" s="34"/>
      <c r="G42" s="34"/>
      <c r="H42" s="34"/>
      <c r="I42" s="32" t="s">
        <v>57</v>
      </c>
      <c r="J42" s="146"/>
    </row>
    <row r="43" spans="2:10" ht="16" thickBot="1">
      <c r="B43" s="38"/>
      <c r="C43" s="159" t="s">
        <v>113</v>
      </c>
      <c r="D43" s="20"/>
      <c r="E43" s="140">
        <v>39060</v>
      </c>
      <c r="F43" s="34"/>
      <c r="G43" s="34"/>
      <c r="H43" s="34"/>
      <c r="I43" s="32" t="s">
        <v>57</v>
      </c>
      <c r="J43" s="146"/>
    </row>
    <row r="44" spans="2:10" ht="16" thickBot="1">
      <c r="B44" s="38"/>
      <c r="C44" s="159" t="s">
        <v>114</v>
      </c>
      <c r="D44" s="20"/>
      <c r="E44" s="140">
        <v>21420</v>
      </c>
      <c r="F44" s="34"/>
      <c r="G44" s="34"/>
      <c r="H44" s="34"/>
      <c r="I44" s="32" t="s">
        <v>57</v>
      </c>
      <c r="J44" s="146"/>
    </row>
    <row r="45" spans="2:10" ht="16" thickBot="1">
      <c r="B45" s="38"/>
      <c r="C45" s="159" t="s">
        <v>115</v>
      </c>
      <c r="D45" s="20"/>
      <c r="E45" s="140">
        <v>0</v>
      </c>
      <c r="F45" s="34"/>
      <c r="G45" s="34"/>
      <c r="H45" s="34"/>
      <c r="I45" s="32" t="s">
        <v>57</v>
      </c>
      <c r="J45" s="146"/>
    </row>
    <row r="46" spans="2:10" ht="20" customHeight="1" thickBot="1">
      <c r="B46" s="39"/>
      <c r="C46" s="40"/>
      <c r="D46" s="40"/>
      <c r="E46" s="40"/>
      <c r="F46" s="40"/>
      <c r="G46" s="40"/>
      <c r="H46" s="40"/>
      <c r="I46" s="40"/>
      <c r="J46" s="41"/>
    </row>
  </sheetData>
  <mergeCells count="1">
    <mergeCell ref="B2:E4"/>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165100</xdr:colOff>
                    <xdr:row>2</xdr:row>
                    <xdr:rowOff>0</xdr:rowOff>
                  </from>
                  <to>
                    <xdr:col>6</xdr:col>
                    <xdr:colOff>3949700</xdr:colOff>
                    <xdr:row>3</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T25"/>
  <sheetViews>
    <sheetView topLeftCell="F1" workbookViewId="0">
      <selection activeCell="K33" sqref="K33"/>
    </sheetView>
  </sheetViews>
  <sheetFormatPr baseColWidth="10" defaultRowHeight="15" x14ac:dyDescent="0"/>
  <cols>
    <col min="1" max="1" width="3.375" style="83" customWidth="1"/>
    <col min="2" max="2" width="3.5" style="83" customWidth="1"/>
    <col min="3" max="3" width="35.875" style="83" customWidth="1"/>
    <col min="4" max="4" width="16.625" style="83" hidden="1" customWidth="1"/>
    <col min="5" max="5" width="13.875" style="83" hidden="1" customWidth="1"/>
    <col min="6" max="6" width="12.625" style="83" customWidth="1"/>
    <col min="7" max="7" width="10.75" style="83" customWidth="1"/>
    <col min="8" max="8" width="4.75" style="83" customWidth="1"/>
    <col min="9" max="9" width="9.875" style="84" customWidth="1"/>
    <col min="10" max="10" width="3" style="84" customWidth="1"/>
    <col min="11" max="11" width="9.375" style="84" customWidth="1"/>
    <col min="12" max="12" width="3" style="84" customWidth="1"/>
    <col min="13" max="13" width="8.625" style="84" customWidth="1"/>
    <col min="14" max="14" width="3" style="84" customWidth="1"/>
    <col min="15" max="15" width="8.75" style="84" customWidth="1"/>
    <col min="16" max="16" width="2.75" style="84" customWidth="1"/>
    <col min="17" max="17" width="7.875" style="84" customWidth="1"/>
    <col min="18" max="18" width="3" style="84" customWidth="1"/>
    <col min="19" max="19" width="60" style="83" customWidth="1"/>
    <col min="20" max="20" width="4" style="83" customWidth="1"/>
    <col min="21" max="16384" width="10.625" style="83"/>
  </cols>
  <sheetData>
    <row r="1" spans="2:20" ht="16" thickBot="1"/>
    <row r="2" spans="2:20">
      <c r="B2" s="85"/>
      <c r="C2" s="86"/>
      <c r="D2" s="86"/>
      <c r="E2" s="86"/>
      <c r="F2" s="86"/>
      <c r="G2" s="86"/>
      <c r="H2" s="86"/>
      <c r="I2" s="87"/>
      <c r="J2" s="87"/>
      <c r="K2" s="87"/>
      <c r="L2" s="87"/>
      <c r="M2" s="87"/>
      <c r="N2" s="87"/>
      <c r="O2" s="87"/>
      <c r="P2" s="87"/>
      <c r="Q2" s="87"/>
      <c r="R2" s="87"/>
      <c r="S2" s="86"/>
      <c r="T2" s="88"/>
    </row>
    <row r="3" spans="2:20" s="22" customFormat="1">
      <c r="B3" s="21"/>
      <c r="C3" s="151" t="s">
        <v>96</v>
      </c>
      <c r="D3" s="9"/>
      <c r="E3" s="9"/>
      <c r="F3" s="151" t="s">
        <v>15</v>
      </c>
      <c r="G3" s="151" t="s">
        <v>89</v>
      </c>
      <c r="H3" s="151"/>
      <c r="I3" s="76" t="s">
        <v>136</v>
      </c>
      <c r="J3" s="76"/>
      <c r="K3" s="76" t="s">
        <v>141</v>
      </c>
      <c r="L3" s="76"/>
      <c r="M3" s="76" t="s">
        <v>121</v>
      </c>
      <c r="N3" s="76"/>
      <c r="O3" s="76" t="s">
        <v>119</v>
      </c>
      <c r="P3" s="76"/>
      <c r="Q3" s="76" t="s">
        <v>130</v>
      </c>
      <c r="R3" s="76"/>
      <c r="S3" s="151" t="s">
        <v>108</v>
      </c>
      <c r="T3" s="15"/>
    </row>
    <row r="4" spans="2:20">
      <c r="B4" s="89"/>
      <c r="C4" s="90"/>
      <c r="D4" s="90"/>
      <c r="E4" s="90"/>
      <c r="F4" s="90"/>
      <c r="G4" s="91"/>
      <c r="H4" s="91"/>
      <c r="I4" s="150"/>
      <c r="J4" s="150"/>
      <c r="K4" s="150"/>
      <c r="L4" s="150"/>
      <c r="M4" s="150"/>
      <c r="N4" s="150"/>
      <c r="O4" s="150"/>
      <c r="P4" s="150"/>
      <c r="Q4" s="150"/>
      <c r="R4" s="150"/>
      <c r="S4" s="9"/>
      <c r="T4" s="92"/>
    </row>
    <row r="5" spans="2:20" ht="16" thickBot="1">
      <c r="B5" s="89"/>
      <c r="C5" s="30" t="s">
        <v>95</v>
      </c>
      <c r="D5" s="30"/>
      <c r="E5" s="30"/>
      <c r="F5" s="30"/>
      <c r="G5" s="10"/>
      <c r="H5" s="10"/>
      <c r="I5" s="10"/>
      <c r="J5" s="10"/>
      <c r="K5" s="10"/>
      <c r="L5" s="10"/>
      <c r="M5" s="10"/>
      <c r="N5" s="10"/>
      <c r="O5" s="10"/>
      <c r="P5" s="10"/>
      <c r="Q5" s="10"/>
      <c r="R5" s="10"/>
      <c r="S5" s="171" t="s">
        <v>133</v>
      </c>
      <c r="T5" s="92"/>
    </row>
    <row r="6" spans="2:20" ht="16" thickBot="1">
      <c r="B6" s="89"/>
      <c r="C6" s="166" t="s">
        <v>31</v>
      </c>
      <c r="D6" s="93"/>
      <c r="E6" s="93"/>
      <c r="F6" s="94" t="s">
        <v>64</v>
      </c>
      <c r="G6" s="97">
        <f>ROUND(10,0)</f>
        <v>10</v>
      </c>
      <c r="H6" s="96"/>
      <c r="I6" s="97">
        <f>Notes!$D$10</f>
        <v>10</v>
      </c>
      <c r="J6" s="91"/>
      <c r="K6" s="97">
        <f>Notes!D92</f>
        <v>10</v>
      </c>
      <c r="L6" s="91"/>
      <c r="M6" s="91"/>
      <c r="N6" s="91"/>
      <c r="O6" s="91"/>
      <c r="P6" s="91"/>
      <c r="Q6" s="91"/>
      <c r="R6" s="91"/>
      <c r="S6" s="80"/>
      <c r="T6" s="92"/>
    </row>
    <row r="7" spans="2:20">
      <c r="B7" s="89"/>
      <c r="C7" s="103"/>
      <c r="D7" s="103"/>
      <c r="E7" s="103"/>
      <c r="F7" s="104"/>
      <c r="G7" s="101"/>
      <c r="H7" s="101"/>
      <c r="I7" s="101"/>
      <c r="J7" s="101"/>
      <c r="K7" s="101"/>
      <c r="L7" s="101"/>
      <c r="M7" s="101"/>
      <c r="N7" s="101"/>
      <c r="O7" s="101"/>
      <c r="P7" s="101"/>
      <c r="Q7" s="101"/>
      <c r="R7" s="101"/>
      <c r="S7" s="152"/>
      <c r="T7" s="92"/>
    </row>
    <row r="8" spans="2:20" ht="16" thickBot="1">
      <c r="B8" s="89"/>
      <c r="C8" s="30" t="s">
        <v>8</v>
      </c>
      <c r="D8" s="30"/>
      <c r="E8" s="30"/>
      <c r="F8" s="30"/>
      <c r="G8" s="11"/>
      <c r="H8" s="11"/>
      <c r="I8" s="12"/>
      <c r="J8" s="12"/>
      <c r="K8" s="12"/>
      <c r="L8" s="12"/>
      <c r="M8" s="12"/>
      <c r="N8" s="12"/>
      <c r="O8" s="12"/>
      <c r="P8" s="12"/>
      <c r="Q8" s="12"/>
      <c r="R8" s="12"/>
      <c r="S8" s="31"/>
      <c r="T8" s="92"/>
    </row>
    <row r="9" spans="2:20" ht="16" thickBot="1">
      <c r="B9" s="89"/>
      <c r="C9" s="153" t="s">
        <v>105</v>
      </c>
      <c r="D9" s="99"/>
      <c r="E9" s="99"/>
      <c r="F9" s="94" t="s">
        <v>4</v>
      </c>
      <c r="G9" s="165">
        <f>ROUND(Q9,2)</f>
        <v>0.01</v>
      </c>
      <c r="H9" s="100"/>
      <c r="I9" s="101"/>
      <c r="J9" s="101"/>
      <c r="K9" s="101"/>
      <c r="L9" s="101"/>
      <c r="M9" s="101"/>
      <c r="N9" s="101"/>
      <c r="O9" s="101"/>
      <c r="P9" s="101"/>
      <c r="Q9" s="113">
        <f>Notes!E185*G6/1000000</f>
        <v>1.4149999999999999E-2</v>
      </c>
      <c r="R9" s="101"/>
      <c r="S9" s="170" t="s">
        <v>132</v>
      </c>
      <c r="T9" s="92"/>
    </row>
    <row r="10" spans="2:20" ht="16" thickBot="1">
      <c r="B10" s="89"/>
      <c r="C10" s="105" t="s">
        <v>1</v>
      </c>
      <c r="D10" s="105"/>
      <c r="E10" s="105"/>
      <c r="F10" s="94" t="s">
        <v>2</v>
      </c>
      <c r="G10" s="106">
        <f>ROUND(AVERAGE(O10,M10),1)</f>
        <v>2.5</v>
      </c>
      <c r="H10" s="101"/>
      <c r="I10" s="102"/>
      <c r="J10" s="102"/>
      <c r="K10" s="102"/>
      <c r="L10" s="102"/>
      <c r="M10" s="161">
        <f>Notes!E202</f>
        <v>2</v>
      </c>
      <c r="N10" s="102"/>
      <c r="O10" s="95">
        <f>Notes!E236</f>
        <v>3</v>
      </c>
      <c r="P10" s="162"/>
      <c r="Q10" s="162"/>
      <c r="R10" s="102"/>
      <c r="S10" s="163" t="s">
        <v>123</v>
      </c>
      <c r="T10" s="92"/>
    </row>
    <row r="11" spans="2:20" ht="16" thickBot="1">
      <c r="B11" s="89"/>
      <c r="C11" s="107" t="s">
        <v>6</v>
      </c>
      <c r="D11" s="107"/>
      <c r="E11" s="107"/>
      <c r="F11" s="94" t="s">
        <v>2</v>
      </c>
      <c r="G11" s="108">
        <f>ROUND(30,0)</f>
        <v>30</v>
      </c>
      <c r="H11" s="101"/>
      <c r="I11" s="102"/>
      <c r="J11" s="102"/>
      <c r="K11" s="102"/>
      <c r="L11" s="102"/>
      <c r="M11" s="102"/>
      <c r="N11" s="102"/>
      <c r="O11" s="97">
        <f>Notes!E217</f>
        <v>30</v>
      </c>
      <c r="P11" s="91"/>
      <c r="Q11" s="91"/>
      <c r="R11" s="102"/>
      <c r="S11" s="157"/>
      <c r="T11" s="92"/>
    </row>
    <row r="12" spans="2:20">
      <c r="B12" s="89"/>
      <c r="C12" s="30"/>
      <c r="D12" s="30"/>
      <c r="E12" s="30"/>
      <c r="F12" s="30"/>
      <c r="G12" s="12"/>
      <c r="H12" s="12"/>
      <c r="I12" s="102"/>
      <c r="J12" s="102"/>
      <c r="K12" s="102"/>
      <c r="L12" s="102"/>
      <c r="M12" s="102"/>
      <c r="N12" s="102"/>
      <c r="O12" s="102"/>
      <c r="P12" s="102"/>
      <c r="Q12" s="102"/>
      <c r="R12" s="102"/>
      <c r="S12" s="80"/>
      <c r="T12" s="92"/>
    </row>
    <row r="13" spans="2:20" ht="16" thickBot="1">
      <c r="B13" s="89"/>
      <c r="C13" s="13" t="s">
        <v>100</v>
      </c>
      <c r="D13" s="13"/>
      <c r="E13" s="13"/>
      <c r="F13" s="13"/>
      <c r="G13" s="12"/>
      <c r="H13" s="12"/>
      <c r="I13" s="12"/>
      <c r="J13" s="12"/>
      <c r="K13" s="12"/>
      <c r="L13" s="12"/>
      <c r="M13" s="12"/>
      <c r="N13" s="12"/>
      <c r="O13" s="12"/>
      <c r="P13" s="12"/>
      <c r="Q13" s="12"/>
      <c r="R13" s="12"/>
      <c r="S13" s="80"/>
      <c r="T13" s="92"/>
    </row>
    <row r="14" spans="2:20" ht="16" thickBot="1">
      <c r="B14" s="89"/>
      <c r="C14" s="147" t="s">
        <v>101</v>
      </c>
      <c r="D14" s="13"/>
      <c r="E14" s="13"/>
      <c r="F14" s="147" t="s">
        <v>35</v>
      </c>
      <c r="G14" s="106">
        <f>ROUND(G15*G6*1000,2)</f>
        <v>44420000</v>
      </c>
      <c r="H14" s="12"/>
      <c r="I14" s="101"/>
      <c r="J14" s="101"/>
      <c r="K14" s="101"/>
      <c r="L14" s="101"/>
      <c r="M14" s="101"/>
      <c r="N14" s="101"/>
      <c r="O14" s="101"/>
      <c r="P14" s="101"/>
      <c r="Q14" s="101"/>
      <c r="R14" s="101"/>
      <c r="S14" s="158"/>
      <c r="T14" s="92"/>
    </row>
    <row r="15" spans="2:20" ht="16" thickBot="1">
      <c r="B15" s="89"/>
      <c r="C15" s="109" t="s">
        <v>9</v>
      </c>
      <c r="D15" s="109"/>
      <c r="E15" s="109"/>
      <c r="F15" s="148" t="s">
        <v>98</v>
      </c>
      <c r="G15" s="106">
        <f>AVERAGE(I15,K15)</f>
        <v>4442</v>
      </c>
      <c r="H15" s="101"/>
      <c r="I15" s="113">
        <f>Notes!$D$18</f>
        <v>4184</v>
      </c>
      <c r="J15" s="101"/>
      <c r="K15" s="113">
        <f>Notes!D95</f>
        <v>4700</v>
      </c>
      <c r="L15" s="101"/>
      <c r="M15" s="101"/>
      <c r="N15" s="101"/>
      <c r="O15" s="101"/>
      <c r="P15" s="101"/>
      <c r="Q15" s="101"/>
      <c r="R15" s="101"/>
      <c r="S15" s="174" t="s">
        <v>148</v>
      </c>
      <c r="T15" s="92"/>
    </row>
    <row r="16" spans="2:20" ht="16" thickBot="1">
      <c r="B16" s="89"/>
      <c r="C16" s="156" t="s">
        <v>102</v>
      </c>
      <c r="D16" s="30"/>
      <c r="E16" s="30"/>
      <c r="F16" s="160" t="s">
        <v>116</v>
      </c>
      <c r="G16" s="110">
        <f>ROUND((G17*G6*1000),2)</f>
        <v>381000</v>
      </c>
      <c r="H16" s="12"/>
      <c r="I16" s="101"/>
      <c r="J16" s="101"/>
      <c r="K16" s="101"/>
      <c r="L16" s="101"/>
      <c r="M16" s="101"/>
      <c r="N16" s="101"/>
      <c r="O16" s="101"/>
      <c r="P16" s="101"/>
      <c r="Q16" s="101"/>
      <c r="R16" s="101"/>
      <c r="S16" s="174" t="s">
        <v>147</v>
      </c>
      <c r="T16" s="92"/>
    </row>
    <row r="17" spans="2:20" ht="16" thickBot="1">
      <c r="B17" s="89"/>
      <c r="C17" s="147" t="s">
        <v>103</v>
      </c>
      <c r="D17" s="30"/>
      <c r="E17" s="30"/>
      <c r="F17" s="149" t="s">
        <v>99</v>
      </c>
      <c r="G17" s="110">
        <f>ROUND(AVERAGE(I17,K17),2)</f>
        <v>38.1</v>
      </c>
      <c r="H17" s="12"/>
      <c r="I17" s="113">
        <f>Notes!$D$32</f>
        <v>33.9</v>
      </c>
      <c r="J17" s="101"/>
      <c r="K17" s="113">
        <f>Notes!E135</f>
        <v>42.29</v>
      </c>
      <c r="L17" s="101"/>
      <c r="M17" s="101"/>
      <c r="N17" s="101"/>
      <c r="O17" s="101"/>
      <c r="P17" s="101"/>
      <c r="Q17" s="101"/>
      <c r="R17" s="101"/>
      <c r="S17" s="174" t="s">
        <v>149</v>
      </c>
      <c r="T17" s="92"/>
    </row>
    <row r="18" spans="2:20" ht="16" thickBot="1">
      <c r="B18" s="89"/>
      <c r="C18" s="156" t="s">
        <v>104</v>
      </c>
      <c r="D18" s="112"/>
      <c r="E18" s="112"/>
      <c r="F18" s="94" t="s">
        <v>55</v>
      </c>
      <c r="G18" s="106">
        <v>0</v>
      </c>
      <c r="H18" s="101"/>
      <c r="I18" s="101"/>
      <c r="J18" s="101"/>
      <c r="K18" s="101"/>
      <c r="L18" s="101"/>
      <c r="M18" s="101"/>
      <c r="N18" s="101"/>
      <c r="O18" s="101"/>
      <c r="P18" s="101"/>
      <c r="Q18" s="101"/>
      <c r="R18" s="101"/>
      <c r="S18" s="174" t="s">
        <v>160</v>
      </c>
      <c r="T18" s="92"/>
    </row>
    <row r="19" spans="2:20" ht="16" thickBot="1">
      <c r="B19" s="89"/>
      <c r="C19" s="147" t="s">
        <v>104</v>
      </c>
      <c r="D19" s="111"/>
      <c r="E19" s="111"/>
      <c r="F19" s="148" t="s">
        <v>97</v>
      </c>
      <c r="G19" s="113">
        <v>0</v>
      </c>
      <c r="H19" s="101"/>
      <c r="I19" s="101"/>
      <c r="J19" s="101"/>
      <c r="K19" s="101"/>
      <c r="L19" s="101"/>
      <c r="M19" s="101"/>
      <c r="N19" s="101"/>
      <c r="O19" s="101"/>
      <c r="P19" s="101"/>
      <c r="Q19" s="101"/>
      <c r="R19" s="101"/>
      <c r="S19" s="31"/>
      <c r="T19" s="92"/>
    </row>
    <row r="20" spans="2:20" ht="16" thickBot="1">
      <c r="B20" s="114"/>
      <c r="C20" s="115"/>
      <c r="D20" s="115"/>
      <c r="E20" s="115"/>
      <c r="F20" s="115"/>
      <c r="G20" s="115"/>
      <c r="H20" s="116"/>
      <c r="I20" s="116"/>
      <c r="J20" s="116"/>
      <c r="K20" s="116"/>
      <c r="L20" s="116"/>
      <c r="M20" s="116"/>
      <c r="N20" s="116"/>
      <c r="O20" s="116"/>
      <c r="P20" s="116"/>
      <c r="Q20" s="116"/>
      <c r="R20" s="116"/>
      <c r="S20" s="164"/>
      <c r="T20" s="117"/>
    </row>
    <row r="23" spans="2:20">
      <c r="G23" s="104"/>
      <c r="H23" s="104"/>
      <c r="I23" s="98"/>
      <c r="J23" s="98"/>
      <c r="K23" s="98"/>
      <c r="L23" s="98"/>
      <c r="M23" s="98"/>
      <c r="N23" s="98"/>
      <c r="O23" s="98"/>
      <c r="P23" s="98"/>
      <c r="Q23" s="98"/>
      <c r="R23" s="98"/>
    </row>
    <row r="24" spans="2:20">
      <c r="G24" s="104"/>
      <c r="H24" s="104"/>
      <c r="I24" s="98"/>
      <c r="J24" s="98"/>
      <c r="K24" s="98"/>
      <c r="L24" s="98"/>
      <c r="M24" s="98"/>
      <c r="N24" s="98"/>
      <c r="O24" s="98"/>
      <c r="P24" s="98"/>
      <c r="Q24" s="98"/>
      <c r="R24" s="98"/>
    </row>
    <row r="25" spans="2:20">
      <c r="G25" s="104"/>
      <c r="H25" s="104"/>
      <c r="I25" s="98"/>
      <c r="J25" s="98"/>
      <c r="K25" s="98"/>
      <c r="L25" s="98"/>
      <c r="M25" s="98"/>
      <c r="N25" s="98"/>
      <c r="O25" s="98"/>
      <c r="P25" s="98"/>
      <c r="Q25" s="98"/>
      <c r="R25" s="9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32"/>
  <sheetViews>
    <sheetView tabSelected="1" topLeftCell="D1" workbookViewId="0">
      <selection activeCell="I33" sqref="I33"/>
    </sheetView>
  </sheetViews>
  <sheetFormatPr baseColWidth="10" defaultColWidth="33.125" defaultRowHeight="15" x14ac:dyDescent="0"/>
  <cols>
    <col min="1" max="1" width="3.25" style="46" customWidth="1"/>
    <col min="2" max="2" width="3.375" style="46" customWidth="1"/>
    <col min="3" max="3" width="28.75" style="46" customWidth="1"/>
    <col min="4" max="4" width="3.125" style="46" customWidth="1"/>
    <col min="5" max="5" width="16.125" style="46" customWidth="1"/>
    <col min="6" max="6" width="10.25" style="46" customWidth="1"/>
    <col min="7" max="9" width="12.125" style="46" customWidth="1"/>
    <col min="10" max="10" width="33.125" style="47" customWidth="1"/>
    <col min="11" max="11" width="76.5" style="46" customWidth="1"/>
    <col min="12" max="12" width="3.375" style="46" customWidth="1"/>
    <col min="13" max="13" width="9.5" style="46" customWidth="1"/>
    <col min="14" max="16384" width="33.125" style="46"/>
  </cols>
  <sheetData>
    <row r="1" spans="2:12" ht="16" thickBot="1"/>
    <row r="2" spans="2:12">
      <c r="B2" s="48"/>
      <c r="C2" s="49"/>
      <c r="D2" s="49"/>
      <c r="E2" s="49"/>
      <c r="F2" s="49"/>
      <c r="G2" s="49"/>
      <c r="H2" s="49"/>
      <c r="I2" s="49"/>
      <c r="J2" s="50"/>
      <c r="K2" s="49"/>
      <c r="L2" s="51"/>
    </row>
    <row r="3" spans="2:12">
      <c r="B3" s="52"/>
      <c r="C3" s="53" t="s">
        <v>23</v>
      </c>
      <c r="D3" s="53"/>
      <c r="E3" s="53"/>
      <c r="F3" s="53"/>
      <c r="G3" s="53"/>
      <c r="H3" s="53"/>
      <c r="I3" s="53"/>
      <c r="J3" s="54"/>
      <c r="K3" s="55"/>
      <c r="L3" s="56"/>
    </row>
    <row r="4" spans="2:12">
      <c r="B4" s="52"/>
      <c r="C4" s="55"/>
      <c r="D4" s="55"/>
      <c r="E4" s="55"/>
      <c r="F4" s="55"/>
      <c r="G4" s="55"/>
      <c r="H4" s="55"/>
      <c r="I4" s="55"/>
      <c r="J4" s="57"/>
      <c r="K4" s="55"/>
      <c r="L4" s="56"/>
    </row>
    <row r="5" spans="2:12">
      <c r="B5" s="58"/>
      <c r="C5" s="59" t="s">
        <v>32</v>
      </c>
      <c r="D5" s="59"/>
      <c r="E5" s="59" t="s">
        <v>0</v>
      </c>
      <c r="F5" s="59" t="s">
        <v>20</v>
      </c>
      <c r="G5" s="59" t="s">
        <v>33</v>
      </c>
      <c r="H5" s="59" t="s">
        <v>135</v>
      </c>
      <c r="I5" s="59" t="s">
        <v>63</v>
      </c>
      <c r="J5" s="60" t="s">
        <v>161</v>
      </c>
      <c r="K5" s="59" t="s">
        <v>17</v>
      </c>
      <c r="L5" s="61"/>
    </row>
    <row r="6" spans="2:12">
      <c r="B6" s="52"/>
      <c r="C6" s="53"/>
      <c r="D6" s="53"/>
      <c r="E6" s="53"/>
      <c r="F6" s="53"/>
      <c r="G6" s="53"/>
      <c r="H6" s="53"/>
      <c r="I6" s="53"/>
      <c r="J6" s="54"/>
      <c r="K6" s="53"/>
      <c r="L6" s="61"/>
    </row>
    <row r="7" spans="2:12">
      <c r="B7" s="52"/>
      <c r="C7" s="69"/>
      <c r="D7" s="62"/>
      <c r="E7" s="55" t="s">
        <v>119</v>
      </c>
      <c r="F7" s="55" t="s">
        <v>65</v>
      </c>
      <c r="G7" s="57" t="s">
        <v>118</v>
      </c>
      <c r="H7" s="57" t="s">
        <v>118</v>
      </c>
      <c r="I7" s="57"/>
      <c r="J7" s="57" t="s">
        <v>163</v>
      </c>
      <c r="K7" s="78" t="s">
        <v>117</v>
      </c>
      <c r="L7" s="56"/>
    </row>
    <row r="8" spans="2:12">
      <c r="B8" s="52"/>
      <c r="C8" s="63" t="s">
        <v>1</v>
      </c>
      <c r="D8" s="63"/>
      <c r="E8" s="55"/>
      <c r="F8" s="55"/>
      <c r="G8" s="57"/>
      <c r="H8" s="57"/>
      <c r="I8" s="57"/>
      <c r="J8" s="57"/>
      <c r="K8" s="79"/>
      <c r="L8" s="56"/>
    </row>
    <row r="9" spans="2:12">
      <c r="B9" s="52"/>
      <c r="C9" s="62" t="s">
        <v>66</v>
      </c>
      <c r="D9" s="63"/>
      <c r="E9" s="55"/>
      <c r="F9" s="55"/>
      <c r="G9" s="57"/>
      <c r="H9" s="57"/>
      <c r="I9" s="57"/>
      <c r="J9" s="57"/>
      <c r="K9" s="79"/>
      <c r="L9" s="56"/>
    </row>
    <row r="10" spans="2:12">
      <c r="B10" s="52"/>
      <c r="C10" s="62"/>
      <c r="D10" s="63"/>
      <c r="E10" s="55"/>
      <c r="F10" s="55"/>
      <c r="G10" s="57"/>
      <c r="H10" s="57"/>
      <c r="I10" s="57"/>
      <c r="J10" s="57"/>
      <c r="K10" s="79"/>
      <c r="L10" s="56"/>
    </row>
    <row r="11" spans="2:12">
      <c r="B11" s="52"/>
      <c r="C11" s="67"/>
      <c r="D11" s="67"/>
      <c r="E11" s="62" t="s">
        <v>121</v>
      </c>
      <c r="F11" s="64" t="s">
        <v>10</v>
      </c>
      <c r="G11" s="65" t="s">
        <v>118</v>
      </c>
      <c r="H11" s="65" t="s">
        <v>118</v>
      </c>
      <c r="I11" s="65"/>
      <c r="J11" s="65" t="s">
        <v>164</v>
      </c>
      <c r="K11" s="62" t="s">
        <v>120</v>
      </c>
      <c r="L11" s="68"/>
    </row>
    <row r="12" spans="2:12">
      <c r="B12" s="52"/>
      <c r="C12" s="67" t="s">
        <v>1</v>
      </c>
      <c r="D12" s="67"/>
      <c r="E12" s="62"/>
      <c r="F12" s="64"/>
      <c r="G12" s="65"/>
      <c r="H12" s="65"/>
      <c r="I12" s="65"/>
      <c r="J12" s="65"/>
      <c r="K12" s="62"/>
      <c r="L12" s="68"/>
    </row>
    <row r="13" spans="2:12">
      <c r="B13" s="52"/>
      <c r="C13" s="63" t="s">
        <v>122</v>
      </c>
      <c r="D13" s="62"/>
      <c r="E13" s="55"/>
      <c r="F13" s="62"/>
      <c r="G13" s="77"/>
      <c r="H13" s="77"/>
      <c r="I13" s="62"/>
      <c r="J13" s="70"/>
      <c r="K13" s="66"/>
      <c r="L13" s="68"/>
    </row>
    <row r="14" spans="2:12">
      <c r="B14" s="52"/>
      <c r="C14" s="62"/>
      <c r="D14" s="62"/>
      <c r="E14" s="55"/>
      <c r="F14" s="62"/>
      <c r="G14" s="77"/>
      <c r="H14" s="77"/>
      <c r="I14" s="62"/>
      <c r="J14" s="70"/>
      <c r="K14" s="66"/>
      <c r="L14" s="68"/>
    </row>
    <row r="15" spans="2:12">
      <c r="B15" s="52"/>
      <c r="C15" s="62"/>
      <c r="D15" s="62"/>
      <c r="E15" s="55" t="s">
        <v>136</v>
      </c>
      <c r="F15" s="62" t="s">
        <v>129</v>
      </c>
      <c r="G15" s="77">
        <v>2014</v>
      </c>
      <c r="H15" s="77">
        <v>2014</v>
      </c>
      <c r="I15" s="62"/>
      <c r="J15" s="70" t="s">
        <v>165</v>
      </c>
      <c r="K15" s="66" t="s">
        <v>127</v>
      </c>
      <c r="L15" s="68"/>
    </row>
    <row r="16" spans="2:12">
      <c r="B16" s="52"/>
      <c r="C16" s="63" t="s">
        <v>107</v>
      </c>
      <c r="D16" s="62"/>
      <c r="E16" s="55"/>
      <c r="F16" s="62"/>
      <c r="G16" s="77"/>
      <c r="H16" s="77"/>
      <c r="I16" s="62"/>
      <c r="J16" s="70"/>
      <c r="K16" s="66"/>
      <c r="L16" s="68"/>
    </row>
    <row r="17" spans="2:12">
      <c r="B17" s="52"/>
      <c r="C17" s="63" t="s">
        <v>122</v>
      </c>
      <c r="D17" s="62"/>
      <c r="E17" s="55"/>
      <c r="F17" s="62"/>
      <c r="G17" s="77"/>
      <c r="H17" s="77"/>
      <c r="I17" s="62"/>
      <c r="J17" s="70"/>
      <c r="K17" s="62"/>
      <c r="L17" s="68"/>
    </row>
    <row r="18" spans="2:12">
      <c r="B18" s="52"/>
      <c r="C18" s="63" t="s">
        <v>29</v>
      </c>
      <c r="D18" s="62"/>
      <c r="E18" s="55"/>
      <c r="F18" s="62"/>
      <c r="G18" s="77"/>
      <c r="H18" s="77"/>
      <c r="I18" s="62"/>
      <c r="J18" s="70"/>
      <c r="K18" s="62"/>
      <c r="L18" s="68"/>
    </row>
    <row r="19" spans="2:12">
      <c r="B19" s="52"/>
      <c r="C19" s="63"/>
      <c r="D19" s="62"/>
      <c r="E19" s="55"/>
      <c r="F19" s="62"/>
      <c r="G19" s="77"/>
      <c r="H19" s="77"/>
      <c r="I19" s="62"/>
      <c r="J19" s="70"/>
      <c r="K19" s="62"/>
      <c r="L19" s="68"/>
    </row>
    <row r="20" spans="2:12">
      <c r="B20" s="52"/>
      <c r="C20" s="63"/>
      <c r="D20" s="62"/>
      <c r="E20" s="55" t="s">
        <v>141</v>
      </c>
      <c r="F20" s="62" t="s">
        <v>129</v>
      </c>
      <c r="G20" s="77">
        <v>2014</v>
      </c>
      <c r="H20" s="77" t="s">
        <v>150</v>
      </c>
      <c r="I20" s="62"/>
      <c r="J20" s="70" t="s">
        <v>166</v>
      </c>
      <c r="K20" s="62" t="s">
        <v>128</v>
      </c>
      <c r="L20" s="68"/>
    </row>
    <row r="21" spans="2:12">
      <c r="B21" s="52"/>
      <c r="C21" s="63" t="s">
        <v>107</v>
      </c>
      <c r="D21" s="62"/>
      <c r="E21" s="55"/>
      <c r="F21" s="62"/>
      <c r="G21" s="77"/>
      <c r="H21" s="77"/>
      <c r="I21" s="62"/>
      <c r="J21" s="70"/>
      <c r="K21" s="62"/>
      <c r="L21" s="68"/>
    </row>
    <row r="22" spans="2:12">
      <c r="B22" s="52"/>
      <c r="C22" s="63" t="s">
        <v>122</v>
      </c>
      <c r="D22" s="62"/>
      <c r="E22" s="55"/>
      <c r="F22" s="62"/>
      <c r="G22" s="77"/>
      <c r="H22" s="77"/>
      <c r="I22" s="62"/>
      <c r="J22" s="70"/>
      <c r="K22" s="62"/>
      <c r="L22" s="68"/>
    </row>
    <row r="23" spans="2:12">
      <c r="B23" s="52"/>
      <c r="C23" s="63" t="s">
        <v>29</v>
      </c>
      <c r="D23" s="62"/>
      <c r="E23" s="55"/>
      <c r="F23" s="62"/>
      <c r="G23" s="77"/>
      <c r="H23" s="77"/>
      <c r="I23" s="62"/>
      <c r="J23" s="70"/>
      <c r="K23" s="62"/>
      <c r="L23" s="68"/>
    </row>
    <row r="24" spans="2:12">
      <c r="B24" s="52"/>
      <c r="C24" s="63"/>
      <c r="D24" s="62"/>
      <c r="E24" s="55"/>
      <c r="F24" s="62"/>
      <c r="G24" s="77"/>
      <c r="H24" s="77"/>
      <c r="I24" s="62"/>
      <c r="J24" s="70"/>
      <c r="K24" s="62"/>
      <c r="L24" s="68"/>
    </row>
    <row r="25" spans="2:12">
      <c r="B25" s="52"/>
      <c r="C25" s="63"/>
      <c r="D25" s="62"/>
      <c r="E25" s="55" t="s">
        <v>130</v>
      </c>
      <c r="F25" s="62" t="s">
        <v>124</v>
      </c>
      <c r="G25" s="77">
        <v>2011</v>
      </c>
      <c r="H25" s="77">
        <v>2011</v>
      </c>
      <c r="I25" s="62"/>
      <c r="J25" s="70" t="s">
        <v>167</v>
      </c>
      <c r="K25" s="62" t="s">
        <v>162</v>
      </c>
      <c r="L25" s="68"/>
    </row>
    <row r="26" spans="2:12">
      <c r="B26" s="52"/>
      <c r="C26" s="63" t="s">
        <v>125</v>
      </c>
      <c r="D26" s="62"/>
      <c r="E26" s="55"/>
      <c r="F26" s="62"/>
      <c r="G26" s="77"/>
      <c r="H26" s="77"/>
      <c r="I26" s="62"/>
      <c r="J26" s="70"/>
      <c r="K26" s="62"/>
      <c r="L26" s="68"/>
    </row>
    <row r="27" spans="2:12" ht="16" thickBot="1">
      <c r="B27" s="71"/>
      <c r="C27" s="72"/>
      <c r="D27" s="73"/>
      <c r="E27" s="73"/>
      <c r="F27" s="73"/>
      <c r="G27" s="73"/>
      <c r="H27" s="73"/>
      <c r="I27" s="73"/>
      <c r="J27" s="74"/>
      <c r="K27" s="167"/>
      <c r="L27" s="75"/>
    </row>
    <row r="28" spans="2:12">
      <c r="B28" s="55"/>
      <c r="C28" s="55"/>
      <c r="D28" s="55"/>
      <c r="E28" s="55"/>
      <c r="F28" s="55"/>
      <c r="G28" s="55"/>
      <c r="H28" s="55"/>
      <c r="I28" s="55"/>
      <c r="J28" s="57"/>
      <c r="K28" s="55"/>
      <c r="L28" s="55"/>
    </row>
    <row r="29" spans="2:12">
      <c r="J29" s="46"/>
    </row>
    <row r="30" spans="2:12">
      <c r="J30" s="46"/>
    </row>
    <row r="31" spans="2:12">
      <c r="J31" s="46"/>
    </row>
    <row r="32" spans="2:12">
      <c r="J32" s="46"/>
    </row>
  </sheetData>
  <pageMargins left="0.75" right="0.75" top="1" bottom="1" header="0.5" footer="0.5"/>
  <pageSetup paperSize="9" orientation="portrait" horizontalDpi="4294967292" verticalDpi="4294967292"/>
  <ignoredErrors>
    <ignoredError sqref="G7:H7 G11:H11"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50"/>
  <sheetViews>
    <sheetView topLeftCell="A151" workbookViewId="0">
      <selection activeCell="N12" sqref="N12"/>
    </sheetView>
  </sheetViews>
  <sheetFormatPr baseColWidth="10" defaultRowHeight="15" x14ac:dyDescent="0"/>
  <cols>
    <col min="1" max="1" width="5.875" style="172" customWidth="1"/>
    <col min="2" max="2" width="4.375" style="172" customWidth="1"/>
    <col min="3" max="16384" width="10.625" style="172"/>
  </cols>
  <sheetData>
    <row r="1" spans="2:19" ht="16" thickBot="1"/>
    <row r="2" spans="2:19" s="22" customFormat="1">
      <c r="B2" s="175"/>
      <c r="C2" s="17"/>
      <c r="D2" s="17"/>
      <c r="E2" s="17"/>
      <c r="F2" s="17"/>
      <c r="G2" s="17"/>
      <c r="H2" s="17"/>
      <c r="I2" s="17"/>
      <c r="J2" s="17"/>
      <c r="K2" s="17"/>
      <c r="L2" s="17"/>
      <c r="M2" s="17"/>
      <c r="N2" s="17"/>
      <c r="O2" s="17"/>
      <c r="P2" s="17"/>
      <c r="Q2" s="17"/>
      <c r="R2" s="17"/>
      <c r="S2" s="176"/>
    </row>
    <row r="3" spans="2:19" s="22" customFormat="1">
      <c r="B3" s="138"/>
      <c r="C3" s="16" t="s">
        <v>0</v>
      </c>
      <c r="D3" s="16" t="s">
        <v>134</v>
      </c>
      <c r="E3" s="16"/>
      <c r="F3" s="16"/>
      <c r="G3" s="16"/>
      <c r="H3" s="16"/>
      <c r="I3" s="16"/>
      <c r="J3" s="16"/>
      <c r="K3" s="16"/>
      <c r="L3" s="16"/>
      <c r="M3" s="16"/>
      <c r="N3" s="16"/>
      <c r="O3" s="16"/>
      <c r="P3" s="16"/>
      <c r="Q3" s="16"/>
      <c r="R3" s="16"/>
      <c r="S3" s="184"/>
    </row>
    <row r="4" spans="2:19" s="22" customFormat="1">
      <c r="B4" s="21"/>
      <c r="C4" s="14"/>
      <c r="D4" s="14"/>
      <c r="E4" s="14"/>
      <c r="F4" s="14"/>
      <c r="G4" s="14"/>
      <c r="H4" s="14"/>
      <c r="I4" s="14"/>
      <c r="J4" s="14"/>
      <c r="K4" s="14"/>
      <c r="L4" s="14"/>
      <c r="M4" s="14"/>
      <c r="N4" s="14"/>
      <c r="O4" s="14"/>
      <c r="P4" s="14"/>
      <c r="Q4" s="14"/>
      <c r="R4" s="14"/>
      <c r="S4" s="15"/>
    </row>
    <row r="5" spans="2:19">
      <c r="B5" s="177"/>
      <c r="C5" s="178" t="s">
        <v>136</v>
      </c>
      <c r="D5" s="178"/>
      <c r="E5" s="178"/>
      <c r="F5" s="178"/>
      <c r="G5" s="178"/>
      <c r="H5" s="178"/>
      <c r="I5" s="178"/>
      <c r="J5" s="178"/>
      <c r="K5" s="178"/>
      <c r="L5" s="178"/>
      <c r="M5" s="178"/>
      <c r="N5" s="178"/>
      <c r="O5" s="178"/>
      <c r="P5" s="178"/>
      <c r="Q5" s="178"/>
      <c r="R5" s="178"/>
      <c r="S5" s="179"/>
    </row>
    <row r="6" spans="2:19">
      <c r="B6" s="177"/>
      <c r="C6" s="178" t="s">
        <v>137</v>
      </c>
      <c r="D6" s="178"/>
      <c r="E6" s="178"/>
      <c r="F6" s="178"/>
      <c r="G6" s="178"/>
      <c r="H6" s="178"/>
      <c r="I6" s="178"/>
      <c r="J6" s="178"/>
      <c r="K6" s="178"/>
      <c r="L6" s="178"/>
      <c r="M6" s="178"/>
      <c r="N6" s="178"/>
      <c r="O6" s="178"/>
      <c r="P6" s="178"/>
      <c r="Q6" s="178"/>
      <c r="R6" s="178"/>
      <c r="S6" s="179"/>
    </row>
    <row r="7" spans="2:19">
      <c r="B7" s="177"/>
      <c r="C7" s="178"/>
      <c r="D7" s="178"/>
      <c r="E7" s="178"/>
      <c r="F7" s="178"/>
      <c r="G7" s="178"/>
      <c r="H7" s="178"/>
      <c r="I7" s="178"/>
      <c r="J7" s="178"/>
      <c r="K7" s="178"/>
      <c r="L7" s="178"/>
      <c r="M7" s="178"/>
      <c r="N7" s="178"/>
      <c r="O7" s="178"/>
      <c r="P7" s="178"/>
      <c r="Q7" s="178"/>
      <c r="R7" s="178"/>
      <c r="S7" s="179"/>
    </row>
    <row r="8" spans="2:19">
      <c r="B8" s="177"/>
      <c r="C8" s="178"/>
      <c r="D8" s="178"/>
      <c r="E8" s="178"/>
      <c r="F8" s="178"/>
      <c r="G8" s="178"/>
      <c r="H8" s="178"/>
      <c r="I8" s="178"/>
      <c r="J8" s="178"/>
      <c r="K8" s="178"/>
      <c r="L8" s="178"/>
      <c r="M8" s="178"/>
      <c r="N8" s="178"/>
      <c r="O8" s="178"/>
      <c r="P8" s="178"/>
      <c r="Q8" s="178"/>
      <c r="R8" s="178"/>
      <c r="S8" s="179"/>
    </row>
    <row r="9" spans="2:19">
      <c r="B9" s="177"/>
      <c r="C9" s="178"/>
      <c r="D9" s="178"/>
      <c r="E9" s="178"/>
      <c r="F9" s="178"/>
      <c r="G9" s="178"/>
      <c r="H9" s="178"/>
      <c r="I9" s="178"/>
      <c r="J9" s="178"/>
      <c r="K9" s="178"/>
      <c r="L9" s="178"/>
      <c r="M9" s="178"/>
      <c r="N9" s="178"/>
      <c r="O9" s="178"/>
      <c r="P9" s="178"/>
      <c r="Q9" s="178"/>
      <c r="R9" s="178"/>
      <c r="S9" s="179"/>
    </row>
    <row r="10" spans="2:19">
      <c r="B10" s="177"/>
      <c r="C10" s="178"/>
      <c r="D10" s="178">
        <v>10</v>
      </c>
      <c r="E10" s="178" t="s">
        <v>64</v>
      </c>
      <c r="F10" s="178"/>
      <c r="G10" s="178"/>
      <c r="H10" s="178"/>
      <c r="I10" s="178"/>
      <c r="J10" s="178"/>
      <c r="K10" s="178"/>
      <c r="L10" s="178"/>
      <c r="M10" s="178"/>
      <c r="N10" s="178"/>
      <c r="O10" s="178"/>
      <c r="P10" s="178"/>
      <c r="Q10" s="178"/>
      <c r="R10" s="178"/>
      <c r="S10" s="179"/>
    </row>
    <row r="11" spans="2:19">
      <c r="B11" s="177"/>
      <c r="C11" s="178"/>
      <c r="D11" s="178"/>
      <c r="E11" s="178"/>
      <c r="F11" s="178"/>
      <c r="G11" s="178"/>
      <c r="H11" s="178"/>
      <c r="I11" s="178"/>
      <c r="J11" s="178"/>
      <c r="K11" s="178"/>
      <c r="L11" s="178"/>
      <c r="M11" s="178"/>
      <c r="N11" s="178"/>
      <c r="O11" s="178"/>
      <c r="P11" s="178"/>
      <c r="Q11" s="178"/>
      <c r="R11" s="178"/>
      <c r="S11" s="179"/>
    </row>
    <row r="12" spans="2:19">
      <c r="B12" s="177"/>
      <c r="C12" s="178"/>
      <c r="D12" s="178"/>
      <c r="E12" s="178"/>
      <c r="F12" s="178"/>
      <c r="G12" s="178"/>
      <c r="H12" s="178"/>
      <c r="I12" s="178"/>
      <c r="J12" s="178"/>
      <c r="K12" s="178"/>
      <c r="L12" s="178"/>
      <c r="M12" s="178"/>
      <c r="N12" s="178"/>
      <c r="O12" s="178"/>
      <c r="P12" s="178"/>
      <c r="Q12" s="178"/>
      <c r="R12" s="178"/>
      <c r="S12" s="179"/>
    </row>
    <row r="13" spans="2:19">
      <c r="B13" s="177"/>
      <c r="C13" s="178"/>
      <c r="D13" s="178"/>
      <c r="E13" s="178"/>
      <c r="F13" s="178"/>
      <c r="G13" s="178"/>
      <c r="H13" s="178"/>
      <c r="I13" s="178"/>
      <c r="J13" s="178"/>
      <c r="K13" s="178"/>
      <c r="L13" s="178"/>
      <c r="M13" s="178"/>
      <c r="N13" s="178"/>
      <c r="O13" s="178"/>
      <c r="P13" s="178"/>
      <c r="Q13" s="178"/>
      <c r="R13" s="178"/>
      <c r="S13" s="179"/>
    </row>
    <row r="14" spans="2:19">
      <c r="B14" s="177"/>
      <c r="C14" s="178"/>
      <c r="D14" s="178"/>
      <c r="E14" s="178"/>
      <c r="F14" s="178"/>
      <c r="G14" s="178"/>
      <c r="H14" s="178"/>
      <c r="I14" s="178"/>
      <c r="J14" s="178"/>
      <c r="K14" s="178"/>
      <c r="L14" s="178"/>
      <c r="M14" s="178"/>
      <c r="N14" s="178"/>
      <c r="O14" s="178"/>
      <c r="P14" s="178"/>
      <c r="Q14" s="178"/>
      <c r="R14" s="178"/>
      <c r="S14" s="179"/>
    </row>
    <row r="15" spans="2:19">
      <c r="B15" s="177"/>
      <c r="C15" s="178"/>
      <c r="D15" s="178"/>
      <c r="E15" s="178"/>
      <c r="F15" s="178"/>
      <c r="G15" s="178"/>
      <c r="H15" s="178"/>
      <c r="I15" s="178"/>
      <c r="J15" s="178"/>
      <c r="K15" s="178"/>
      <c r="L15" s="178"/>
      <c r="M15" s="178"/>
      <c r="N15" s="178"/>
      <c r="O15" s="178"/>
      <c r="P15" s="178"/>
      <c r="Q15" s="178"/>
      <c r="R15" s="178"/>
      <c r="S15" s="179"/>
    </row>
    <row r="16" spans="2:19">
      <c r="B16" s="177"/>
      <c r="C16" s="178"/>
      <c r="D16" s="178"/>
      <c r="E16" s="178"/>
      <c r="F16" s="178"/>
      <c r="G16" s="178"/>
      <c r="H16" s="178"/>
      <c r="I16" s="178"/>
      <c r="J16" s="178"/>
      <c r="K16" s="178"/>
      <c r="L16" s="178"/>
      <c r="M16" s="178"/>
      <c r="N16" s="178"/>
      <c r="O16" s="178"/>
      <c r="P16" s="178"/>
      <c r="Q16" s="178"/>
      <c r="R16" s="178"/>
      <c r="S16" s="179"/>
    </row>
    <row r="17" spans="2:19">
      <c r="B17" s="177"/>
      <c r="C17" s="178"/>
      <c r="D17" s="178">
        <v>5300</v>
      </c>
      <c r="E17" s="178" t="s">
        <v>139</v>
      </c>
      <c r="F17" s="178"/>
      <c r="G17" s="178"/>
      <c r="H17" s="178"/>
      <c r="I17" s="178"/>
      <c r="J17" s="178"/>
      <c r="K17" s="178"/>
      <c r="L17" s="178"/>
      <c r="M17" s="178"/>
      <c r="N17" s="178"/>
      <c r="O17" s="178"/>
      <c r="P17" s="178"/>
      <c r="Q17" s="178"/>
      <c r="R17" s="178"/>
      <c r="S17" s="179"/>
    </row>
    <row r="18" spans="2:19">
      <c r="B18" s="177"/>
      <c r="C18" s="178"/>
      <c r="D18" s="178">
        <v>4184</v>
      </c>
      <c r="E18" s="178" t="s">
        <v>140</v>
      </c>
      <c r="F18" s="178"/>
      <c r="G18" s="178"/>
      <c r="H18" s="178"/>
      <c r="I18" s="178"/>
      <c r="J18" s="178"/>
      <c r="K18" s="178"/>
      <c r="L18" s="178"/>
      <c r="M18" s="178"/>
      <c r="N18" s="178"/>
      <c r="O18" s="178"/>
      <c r="P18" s="178"/>
      <c r="Q18" s="178"/>
      <c r="R18" s="178"/>
      <c r="S18" s="179"/>
    </row>
    <row r="19" spans="2:19">
      <c r="B19" s="177"/>
      <c r="C19" s="178"/>
      <c r="D19" s="178"/>
      <c r="E19" s="178"/>
      <c r="F19" s="178"/>
      <c r="G19" s="178"/>
      <c r="H19" s="178"/>
      <c r="I19" s="178"/>
      <c r="J19" s="178"/>
      <c r="K19" s="178"/>
      <c r="L19" s="178"/>
      <c r="M19" s="178"/>
      <c r="N19" s="178"/>
      <c r="O19" s="178"/>
      <c r="P19" s="178"/>
      <c r="Q19" s="178"/>
      <c r="R19" s="178"/>
      <c r="S19" s="179"/>
    </row>
    <row r="20" spans="2:19">
      <c r="B20" s="177"/>
      <c r="C20" s="178"/>
      <c r="D20" s="178"/>
      <c r="E20" s="178"/>
      <c r="F20" s="178"/>
      <c r="G20" s="178"/>
      <c r="H20" s="178"/>
      <c r="I20" s="178"/>
      <c r="J20" s="178"/>
      <c r="K20" s="178"/>
      <c r="L20" s="178"/>
      <c r="M20" s="178"/>
      <c r="N20" s="178"/>
      <c r="O20" s="178"/>
      <c r="P20" s="178"/>
      <c r="Q20" s="178"/>
      <c r="R20" s="178"/>
      <c r="S20" s="179"/>
    </row>
    <row r="21" spans="2:19">
      <c r="B21" s="177"/>
      <c r="C21" s="178"/>
      <c r="D21" s="178"/>
      <c r="E21" s="178"/>
      <c r="F21" s="178"/>
      <c r="G21" s="178"/>
      <c r="H21" s="178"/>
      <c r="I21" s="178"/>
      <c r="J21" s="178"/>
      <c r="K21" s="178"/>
      <c r="L21" s="178"/>
      <c r="M21" s="178"/>
      <c r="N21" s="178"/>
      <c r="O21" s="178"/>
      <c r="P21" s="178"/>
      <c r="Q21" s="178"/>
      <c r="R21" s="178"/>
      <c r="S21" s="179"/>
    </row>
    <row r="22" spans="2:19">
      <c r="B22" s="177"/>
      <c r="C22" s="178"/>
      <c r="D22" s="178"/>
      <c r="E22" s="178"/>
      <c r="F22" s="178"/>
      <c r="G22" s="178"/>
      <c r="H22" s="178"/>
      <c r="I22" s="178"/>
      <c r="J22" s="178"/>
      <c r="K22" s="178"/>
      <c r="L22" s="178"/>
      <c r="M22" s="178"/>
      <c r="N22" s="178"/>
      <c r="O22" s="178"/>
      <c r="P22" s="178"/>
      <c r="Q22" s="178"/>
      <c r="R22" s="178"/>
      <c r="S22" s="179"/>
    </row>
    <row r="23" spans="2:19">
      <c r="B23" s="177"/>
      <c r="C23" s="178"/>
      <c r="D23" s="178"/>
      <c r="E23" s="178"/>
      <c r="F23" s="178"/>
      <c r="G23" s="178"/>
      <c r="H23" s="178"/>
      <c r="I23" s="178"/>
      <c r="J23" s="178"/>
      <c r="K23" s="178"/>
      <c r="L23" s="178"/>
      <c r="M23" s="178"/>
      <c r="N23" s="178"/>
      <c r="O23" s="178"/>
      <c r="P23" s="178"/>
      <c r="Q23" s="178"/>
      <c r="R23" s="178"/>
      <c r="S23" s="179"/>
    </row>
    <row r="24" spans="2:19">
      <c r="B24" s="177"/>
      <c r="C24" s="178"/>
      <c r="D24" s="178"/>
      <c r="E24" s="178"/>
      <c r="F24" s="178"/>
      <c r="G24" s="178"/>
      <c r="H24" s="178"/>
      <c r="I24" s="178"/>
      <c r="J24" s="178"/>
      <c r="K24" s="178"/>
      <c r="L24" s="178"/>
      <c r="M24" s="178"/>
      <c r="N24" s="178"/>
      <c r="O24" s="178"/>
      <c r="P24" s="178"/>
      <c r="Q24" s="178"/>
      <c r="R24" s="178"/>
      <c r="S24" s="179"/>
    </row>
    <row r="25" spans="2:19">
      <c r="B25" s="177"/>
      <c r="C25" s="178"/>
      <c r="D25" s="178"/>
      <c r="E25" s="178"/>
      <c r="F25" s="178"/>
      <c r="G25" s="178"/>
      <c r="H25" s="178"/>
      <c r="I25" s="178"/>
      <c r="J25" s="178"/>
      <c r="K25" s="178"/>
      <c r="L25" s="178"/>
      <c r="M25" s="178"/>
      <c r="N25" s="178"/>
      <c r="O25" s="178"/>
      <c r="P25" s="178"/>
      <c r="Q25" s="178"/>
      <c r="R25" s="178"/>
      <c r="S25" s="179"/>
    </row>
    <row r="26" spans="2:19">
      <c r="B26" s="177"/>
      <c r="C26" s="178" t="s">
        <v>138</v>
      </c>
      <c r="D26" s="178"/>
      <c r="E26" s="178"/>
      <c r="F26" s="178"/>
      <c r="G26" s="178"/>
      <c r="H26" s="178"/>
      <c r="I26" s="178"/>
      <c r="J26" s="178"/>
      <c r="K26" s="178"/>
      <c r="L26" s="178"/>
      <c r="M26" s="178"/>
      <c r="N26" s="178"/>
      <c r="O26" s="178"/>
      <c r="P26" s="178"/>
      <c r="Q26" s="178"/>
      <c r="R26" s="178"/>
      <c r="S26" s="179"/>
    </row>
    <row r="27" spans="2:19">
      <c r="B27" s="177"/>
      <c r="C27" s="178"/>
      <c r="D27" s="178"/>
      <c r="E27" s="178"/>
      <c r="F27" s="178"/>
      <c r="G27" s="178"/>
      <c r="H27" s="178"/>
      <c r="I27" s="178"/>
      <c r="J27" s="178"/>
      <c r="K27" s="178"/>
      <c r="L27" s="178"/>
      <c r="M27" s="178"/>
      <c r="N27" s="178"/>
      <c r="O27" s="178"/>
      <c r="P27" s="178"/>
      <c r="Q27" s="178"/>
      <c r="R27" s="178"/>
      <c r="S27" s="179"/>
    </row>
    <row r="28" spans="2:19">
      <c r="B28" s="177"/>
      <c r="C28" s="178"/>
      <c r="D28" s="178"/>
      <c r="E28" s="178"/>
      <c r="F28" s="178"/>
      <c r="G28" s="178"/>
      <c r="H28" s="178"/>
      <c r="I28" s="178"/>
      <c r="J28" s="178"/>
      <c r="K28" s="178"/>
      <c r="L28" s="178"/>
      <c r="M28" s="178"/>
      <c r="N28" s="178"/>
      <c r="O28" s="178"/>
      <c r="P28" s="178"/>
      <c r="Q28" s="178"/>
      <c r="R28" s="178"/>
      <c r="S28" s="179"/>
    </row>
    <row r="29" spans="2:19">
      <c r="B29" s="177"/>
      <c r="C29" s="178"/>
      <c r="D29" s="178"/>
      <c r="E29" s="178"/>
      <c r="F29" s="178"/>
      <c r="G29" s="178"/>
      <c r="H29" s="178"/>
      <c r="I29" s="178"/>
      <c r="J29" s="178"/>
      <c r="K29" s="178"/>
      <c r="L29" s="178"/>
      <c r="M29" s="178"/>
      <c r="N29" s="178"/>
      <c r="O29" s="178"/>
      <c r="P29" s="178"/>
      <c r="Q29" s="178"/>
      <c r="R29" s="178"/>
      <c r="S29" s="179"/>
    </row>
    <row r="30" spans="2:19">
      <c r="B30" s="177"/>
      <c r="C30" s="178"/>
      <c r="D30" s="178"/>
      <c r="E30" s="178"/>
      <c r="F30" s="178"/>
      <c r="G30" s="178"/>
      <c r="H30" s="178"/>
      <c r="I30" s="178"/>
      <c r="J30" s="178"/>
      <c r="K30" s="178"/>
      <c r="L30" s="178"/>
      <c r="M30" s="178"/>
      <c r="N30" s="178"/>
      <c r="O30" s="178"/>
      <c r="P30" s="178"/>
      <c r="Q30" s="178"/>
      <c r="R30" s="178"/>
      <c r="S30" s="179"/>
    </row>
    <row r="31" spans="2:19">
      <c r="B31" s="177"/>
      <c r="C31" s="178"/>
      <c r="D31" s="178">
        <v>43</v>
      </c>
      <c r="E31" s="178" t="s">
        <v>139</v>
      </c>
      <c r="F31" s="178"/>
      <c r="G31" s="178"/>
      <c r="H31" s="178"/>
      <c r="I31" s="178"/>
      <c r="J31" s="178"/>
      <c r="K31" s="178"/>
      <c r="L31" s="178"/>
      <c r="M31" s="178"/>
      <c r="N31" s="178"/>
      <c r="O31" s="178"/>
      <c r="P31" s="178"/>
      <c r="Q31" s="178"/>
      <c r="R31" s="178"/>
      <c r="S31" s="179"/>
    </row>
    <row r="32" spans="2:19">
      <c r="B32" s="177"/>
      <c r="C32" s="178"/>
      <c r="D32" s="178">
        <v>33.9</v>
      </c>
      <c r="E32" s="178" t="s">
        <v>140</v>
      </c>
      <c r="F32" s="178"/>
      <c r="G32" s="178"/>
      <c r="H32" s="178"/>
      <c r="I32" s="178"/>
      <c r="J32" s="178"/>
      <c r="K32" s="178"/>
      <c r="L32" s="178"/>
      <c r="M32" s="178"/>
      <c r="N32" s="178"/>
      <c r="O32" s="178"/>
      <c r="P32" s="178"/>
      <c r="Q32" s="178"/>
      <c r="R32" s="178"/>
      <c r="S32" s="179"/>
    </row>
    <row r="33" spans="2:19">
      <c r="B33" s="177"/>
      <c r="C33" s="178"/>
      <c r="D33" s="178"/>
      <c r="E33" s="178"/>
      <c r="F33" s="178"/>
      <c r="G33" s="178"/>
      <c r="H33" s="178"/>
      <c r="I33" s="178"/>
      <c r="J33" s="178"/>
      <c r="K33" s="178"/>
      <c r="L33" s="178"/>
      <c r="M33" s="178"/>
      <c r="N33" s="178"/>
      <c r="O33" s="178"/>
      <c r="P33" s="178"/>
      <c r="Q33" s="178"/>
      <c r="R33" s="178"/>
      <c r="S33" s="179"/>
    </row>
    <row r="34" spans="2:19">
      <c r="B34" s="177"/>
      <c r="C34" s="178"/>
      <c r="D34" s="178"/>
      <c r="E34" s="178"/>
      <c r="F34" s="178"/>
      <c r="G34" s="178"/>
      <c r="H34" s="178"/>
      <c r="I34" s="178"/>
      <c r="J34" s="178"/>
      <c r="K34" s="178"/>
      <c r="L34" s="178"/>
      <c r="M34" s="178"/>
      <c r="N34" s="178"/>
      <c r="O34" s="178"/>
      <c r="P34" s="178"/>
      <c r="Q34" s="178"/>
      <c r="R34" s="178"/>
      <c r="S34" s="179"/>
    </row>
    <row r="35" spans="2:19">
      <c r="B35" s="177"/>
      <c r="C35" s="178"/>
      <c r="D35" s="178"/>
      <c r="E35" s="178"/>
      <c r="F35" s="178"/>
      <c r="G35" s="178"/>
      <c r="H35" s="178"/>
      <c r="I35" s="178"/>
      <c r="J35" s="178"/>
      <c r="K35" s="178"/>
      <c r="L35" s="178"/>
      <c r="M35" s="178"/>
      <c r="N35" s="178"/>
      <c r="O35" s="178"/>
      <c r="P35" s="178"/>
      <c r="Q35" s="178"/>
      <c r="R35" s="178"/>
      <c r="S35" s="179"/>
    </row>
    <row r="36" spans="2:19">
      <c r="B36" s="177"/>
      <c r="C36" s="178"/>
      <c r="D36" s="178"/>
      <c r="E36" s="178"/>
      <c r="F36" s="178"/>
      <c r="G36" s="178"/>
      <c r="H36" s="178"/>
      <c r="I36" s="178"/>
      <c r="J36" s="178"/>
      <c r="K36" s="178"/>
      <c r="L36" s="178"/>
      <c r="M36" s="178"/>
      <c r="N36" s="178"/>
      <c r="O36" s="178"/>
      <c r="P36" s="178"/>
      <c r="Q36" s="178"/>
      <c r="R36" s="178"/>
      <c r="S36" s="179"/>
    </row>
    <row r="37" spans="2:19">
      <c r="B37" s="177"/>
      <c r="C37" s="178"/>
      <c r="D37" s="178"/>
      <c r="E37" s="178"/>
      <c r="F37" s="178"/>
      <c r="G37" s="178"/>
      <c r="H37" s="178"/>
      <c r="I37" s="178"/>
      <c r="J37" s="178"/>
      <c r="K37" s="178"/>
      <c r="L37" s="178"/>
      <c r="M37" s="178"/>
      <c r="N37" s="178"/>
      <c r="O37" s="178"/>
      <c r="P37" s="178"/>
      <c r="Q37" s="178"/>
      <c r="R37" s="178"/>
      <c r="S37" s="179"/>
    </row>
    <row r="38" spans="2:19">
      <c r="B38" s="177"/>
      <c r="C38" s="178"/>
      <c r="D38" s="178"/>
      <c r="E38" s="178"/>
      <c r="F38" s="178"/>
      <c r="G38" s="178"/>
      <c r="H38" s="178"/>
      <c r="I38" s="178"/>
      <c r="J38" s="178"/>
      <c r="K38" s="178"/>
      <c r="L38" s="178"/>
      <c r="M38" s="178"/>
      <c r="N38" s="178"/>
      <c r="O38" s="178"/>
      <c r="P38" s="178"/>
      <c r="Q38" s="178"/>
      <c r="R38" s="178"/>
      <c r="S38" s="179"/>
    </row>
    <row r="39" spans="2:19">
      <c r="B39" s="177"/>
      <c r="C39" s="178"/>
      <c r="D39" s="178"/>
      <c r="E39" s="178"/>
      <c r="F39" s="178"/>
      <c r="G39" s="178"/>
      <c r="H39" s="178"/>
      <c r="I39" s="178"/>
      <c r="J39" s="178"/>
      <c r="K39" s="178"/>
      <c r="L39" s="178"/>
      <c r="M39" s="178"/>
      <c r="N39" s="178"/>
      <c r="O39" s="178"/>
      <c r="P39" s="178"/>
      <c r="Q39" s="178"/>
      <c r="R39" s="178"/>
      <c r="S39" s="179"/>
    </row>
    <row r="40" spans="2:19">
      <c r="B40" s="177"/>
      <c r="C40" s="178"/>
      <c r="D40" s="178"/>
      <c r="E40" s="178"/>
      <c r="F40" s="178"/>
      <c r="G40" s="178"/>
      <c r="H40" s="178"/>
      <c r="I40" s="178"/>
      <c r="J40" s="178"/>
      <c r="K40" s="178"/>
      <c r="L40" s="178"/>
      <c r="M40" s="178"/>
      <c r="N40" s="178"/>
      <c r="O40" s="178"/>
      <c r="P40" s="178"/>
      <c r="Q40" s="178"/>
      <c r="R40" s="178"/>
      <c r="S40" s="179"/>
    </row>
    <row r="41" spans="2:19">
      <c r="B41" s="177"/>
      <c r="C41" s="178"/>
      <c r="D41" s="178"/>
      <c r="E41" s="178"/>
      <c r="F41" s="178"/>
      <c r="G41" s="178"/>
      <c r="H41" s="178"/>
      <c r="I41" s="178"/>
      <c r="J41" s="178"/>
      <c r="K41" s="178"/>
      <c r="L41" s="178"/>
      <c r="M41" s="178"/>
      <c r="N41" s="178"/>
      <c r="O41" s="178"/>
      <c r="P41" s="178"/>
      <c r="Q41" s="178"/>
      <c r="R41" s="178"/>
      <c r="S41" s="179"/>
    </row>
    <row r="42" spans="2:19">
      <c r="B42" s="177"/>
      <c r="C42" s="178" t="s">
        <v>141</v>
      </c>
      <c r="D42" s="178"/>
      <c r="E42" s="178"/>
      <c r="F42" s="178"/>
      <c r="G42" s="178"/>
      <c r="H42" s="178"/>
      <c r="I42" s="178"/>
      <c r="J42" s="178"/>
      <c r="K42" s="178"/>
      <c r="L42" s="178"/>
      <c r="M42" s="178"/>
      <c r="N42" s="178"/>
      <c r="O42" s="178"/>
      <c r="P42" s="178"/>
      <c r="Q42" s="178"/>
      <c r="R42" s="178"/>
      <c r="S42" s="179"/>
    </row>
    <row r="43" spans="2:19">
      <c r="B43" s="177"/>
      <c r="C43" s="178" t="s">
        <v>145</v>
      </c>
      <c r="D43" s="178"/>
      <c r="E43" s="178"/>
      <c r="F43" s="178"/>
      <c r="G43" s="178"/>
      <c r="H43" s="178"/>
      <c r="I43" s="178"/>
      <c r="J43" s="178"/>
      <c r="K43" s="178"/>
      <c r="L43" s="178"/>
      <c r="M43" s="178"/>
      <c r="N43" s="178"/>
      <c r="O43" s="178"/>
      <c r="P43" s="178"/>
      <c r="Q43" s="178"/>
      <c r="R43" s="178"/>
      <c r="S43" s="179"/>
    </row>
    <row r="44" spans="2:19">
      <c r="B44" s="177"/>
      <c r="C44" s="178"/>
      <c r="D44" s="178"/>
      <c r="E44" s="178"/>
      <c r="F44" s="178"/>
      <c r="G44" s="178"/>
      <c r="H44" s="178"/>
      <c r="I44" s="178"/>
      <c r="J44" s="178"/>
      <c r="K44" s="178"/>
      <c r="L44" s="178"/>
      <c r="M44" s="178"/>
      <c r="N44" s="178"/>
      <c r="O44" s="178"/>
      <c r="P44" s="178"/>
      <c r="Q44" s="178"/>
      <c r="R44" s="178"/>
      <c r="S44" s="179"/>
    </row>
    <row r="45" spans="2:19">
      <c r="B45" s="177"/>
      <c r="C45" s="178"/>
      <c r="D45" s="178"/>
      <c r="E45" s="178"/>
      <c r="F45" s="178"/>
      <c r="G45" s="178"/>
      <c r="H45" s="178"/>
      <c r="I45" s="178"/>
      <c r="J45" s="178"/>
      <c r="K45" s="178"/>
      <c r="L45" s="178"/>
      <c r="M45" s="178"/>
      <c r="N45" s="178"/>
      <c r="O45" s="178"/>
      <c r="P45" s="178"/>
      <c r="Q45" s="178"/>
      <c r="R45" s="178"/>
      <c r="S45" s="179"/>
    </row>
    <row r="46" spans="2:19">
      <c r="B46" s="177"/>
      <c r="C46" s="178"/>
      <c r="D46" s="178"/>
      <c r="E46" s="178"/>
      <c r="F46" s="178"/>
      <c r="G46" s="178"/>
      <c r="H46" s="178"/>
      <c r="I46" s="178"/>
      <c r="J46" s="178"/>
      <c r="K46" s="178"/>
      <c r="L46" s="178"/>
      <c r="M46" s="178"/>
      <c r="N46" s="178"/>
      <c r="O46" s="178"/>
      <c r="P46" s="178"/>
      <c r="Q46" s="178"/>
      <c r="R46" s="178"/>
      <c r="S46" s="179"/>
    </row>
    <row r="47" spans="2:19">
      <c r="B47" s="177"/>
      <c r="C47" s="178"/>
      <c r="D47" s="178"/>
      <c r="E47" s="178"/>
      <c r="F47" s="178"/>
      <c r="G47" s="178"/>
      <c r="H47" s="178"/>
      <c r="I47" s="178"/>
      <c r="J47" s="178"/>
      <c r="K47" s="178"/>
      <c r="L47" s="178"/>
      <c r="M47" s="178"/>
      <c r="N47" s="178"/>
      <c r="O47" s="178"/>
      <c r="P47" s="178"/>
      <c r="Q47" s="178"/>
      <c r="R47" s="178"/>
      <c r="S47" s="179"/>
    </row>
    <row r="48" spans="2:19">
      <c r="B48" s="177"/>
      <c r="C48" s="178"/>
      <c r="D48" s="178"/>
      <c r="E48" s="178"/>
      <c r="F48" s="178"/>
      <c r="G48" s="178"/>
      <c r="H48" s="178"/>
      <c r="I48" s="178"/>
      <c r="J48" s="178"/>
      <c r="K48" s="178"/>
      <c r="L48" s="178"/>
      <c r="M48" s="178"/>
      <c r="N48" s="178"/>
      <c r="O48" s="178"/>
      <c r="P48" s="178"/>
      <c r="Q48" s="178"/>
      <c r="R48" s="178"/>
      <c r="S48" s="179"/>
    </row>
    <row r="49" spans="2:19">
      <c r="B49" s="177"/>
      <c r="C49" s="178"/>
      <c r="D49" s="178"/>
      <c r="E49" s="178"/>
      <c r="F49" s="178"/>
      <c r="G49" s="178"/>
      <c r="H49" s="178"/>
      <c r="I49" s="178"/>
      <c r="J49" s="178"/>
      <c r="K49" s="178"/>
      <c r="L49" s="178"/>
      <c r="M49" s="178"/>
      <c r="N49" s="178"/>
      <c r="O49" s="178"/>
      <c r="P49" s="178"/>
      <c r="Q49" s="178"/>
      <c r="R49" s="178"/>
      <c r="S49" s="179"/>
    </row>
    <row r="50" spans="2:19">
      <c r="B50" s="177"/>
      <c r="C50" s="178"/>
      <c r="D50" s="178"/>
      <c r="E50" s="178"/>
      <c r="F50" s="178"/>
      <c r="G50" s="178"/>
      <c r="H50" s="178"/>
      <c r="I50" s="178"/>
      <c r="J50" s="178"/>
      <c r="K50" s="178"/>
      <c r="L50" s="178"/>
      <c r="M50" s="178"/>
      <c r="N50" s="178"/>
      <c r="O50" s="178"/>
      <c r="P50" s="178"/>
      <c r="Q50" s="178"/>
      <c r="R50" s="178"/>
      <c r="S50" s="179"/>
    </row>
    <row r="51" spans="2:19">
      <c r="B51" s="177"/>
      <c r="C51" s="178"/>
      <c r="D51" s="178"/>
      <c r="E51" s="178"/>
      <c r="F51" s="178"/>
      <c r="G51" s="178"/>
      <c r="H51" s="178"/>
      <c r="I51" s="178"/>
      <c r="J51" s="178"/>
      <c r="K51" s="178"/>
      <c r="L51" s="178"/>
      <c r="M51" s="178"/>
      <c r="N51" s="178"/>
      <c r="O51" s="178"/>
      <c r="P51" s="178"/>
      <c r="Q51" s="178"/>
      <c r="R51" s="178"/>
      <c r="S51" s="179"/>
    </row>
    <row r="52" spans="2:19">
      <c r="B52" s="177"/>
      <c r="C52" s="178"/>
      <c r="D52" s="178"/>
      <c r="E52" s="178"/>
      <c r="F52" s="178"/>
      <c r="G52" s="178"/>
      <c r="H52" s="178"/>
      <c r="I52" s="178"/>
      <c r="J52" s="178"/>
      <c r="K52" s="178"/>
      <c r="L52" s="178"/>
      <c r="M52" s="178"/>
      <c r="N52" s="178"/>
      <c r="O52" s="178"/>
      <c r="P52" s="178"/>
      <c r="Q52" s="178"/>
      <c r="R52" s="178"/>
      <c r="S52" s="179"/>
    </row>
    <row r="53" spans="2:19">
      <c r="B53" s="177"/>
      <c r="C53" s="178"/>
      <c r="D53" s="178"/>
      <c r="E53" s="178"/>
      <c r="F53" s="178"/>
      <c r="G53" s="178"/>
      <c r="H53" s="178"/>
      <c r="I53" s="178"/>
      <c r="J53" s="178"/>
      <c r="K53" s="178"/>
      <c r="L53" s="178"/>
      <c r="M53" s="178"/>
      <c r="N53" s="178"/>
      <c r="O53" s="178"/>
      <c r="P53" s="178"/>
      <c r="Q53" s="178"/>
      <c r="R53" s="178"/>
      <c r="S53" s="179"/>
    </row>
    <row r="54" spans="2:19">
      <c r="B54" s="177"/>
      <c r="C54" s="178"/>
      <c r="D54" s="178"/>
      <c r="E54" s="178"/>
      <c r="F54" s="178"/>
      <c r="G54" s="178"/>
      <c r="H54" s="178"/>
      <c r="I54" s="178"/>
      <c r="J54" s="178"/>
      <c r="K54" s="178"/>
      <c r="L54" s="178"/>
      <c r="M54" s="178"/>
      <c r="N54" s="178"/>
      <c r="O54" s="178"/>
      <c r="P54" s="178"/>
      <c r="Q54" s="178"/>
      <c r="R54" s="178"/>
      <c r="S54" s="179"/>
    </row>
    <row r="55" spans="2:19">
      <c r="B55" s="177"/>
      <c r="C55" s="178"/>
      <c r="D55" s="178"/>
      <c r="E55" s="178"/>
      <c r="F55" s="178"/>
      <c r="G55" s="178"/>
      <c r="H55" s="178"/>
      <c r="I55" s="178"/>
      <c r="J55" s="178"/>
      <c r="K55" s="178"/>
      <c r="L55" s="178"/>
      <c r="M55" s="178"/>
      <c r="N55" s="178"/>
      <c r="O55" s="178"/>
      <c r="P55" s="178"/>
      <c r="Q55" s="178"/>
      <c r="R55" s="178"/>
      <c r="S55" s="179"/>
    </row>
    <row r="56" spans="2:19">
      <c r="B56" s="177"/>
      <c r="C56" s="178"/>
      <c r="D56" s="178"/>
      <c r="E56" s="178"/>
      <c r="F56" s="178"/>
      <c r="G56" s="178"/>
      <c r="H56" s="178"/>
      <c r="I56" s="178"/>
      <c r="J56" s="178"/>
      <c r="K56" s="178"/>
      <c r="L56" s="178"/>
      <c r="M56" s="178"/>
      <c r="N56" s="178"/>
      <c r="O56" s="178"/>
      <c r="P56" s="178"/>
      <c r="Q56" s="178"/>
      <c r="R56" s="178"/>
      <c r="S56" s="179"/>
    </row>
    <row r="57" spans="2:19">
      <c r="B57" s="177"/>
      <c r="C57" s="178"/>
      <c r="D57" s="178"/>
      <c r="E57" s="178"/>
      <c r="F57" s="178"/>
      <c r="G57" s="178"/>
      <c r="H57" s="178"/>
      <c r="I57" s="178"/>
      <c r="J57" s="178"/>
      <c r="K57" s="178"/>
      <c r="L57" s="178"/>
      <c r="M57" s="178"/>
      <c r="N57" s="178"/>
      <c r="O57" s="178"/>
      <c r="P57" s="178"/>
      <c r="Q57" s="178"/>
      <c r="R57" s="178"/>
      <c r="S57" s="179"/>
    </row>
    <row r="58" spans="2:19">
      <c r="B58" s="177"/>
      <c r="C58" s="178"/>
      <c r="D58" s="178"/>
      <c r="E58" s="178"/>
      <c r="F58" s="178"/>
      <c r="G58" s="178"/>
      <c r="H58" s="178"/>
      <c r="I58" s="178"/>
      <c r="J58" s="178"/>
      <c r="K58" s="178"/>
      <c r="L58" s="178"/>
      <c r="M58" s="178"/>
      <c r="N58" s="178"/>
      <c r="O58" s="178"/>
      <c r="P58" s="178"/>
      <c r="Q58" s="178"/>
      <c r="R58" s="178"/>
      <c r="S58" s="179"/>
    </row>
    <row r="59" spans="2:19">
      <c r="B59" s="177"/>
      <c r="C59" s="178"/>
      <c r="D59" s="178"/>
      <c r="E59" s="178"/>
      <c r="F59" s="178"/>
      <c r="G59" s="178"/>
      <c r="H59" s="178"/>
      <c r="I59" s="178"/>
      <c r="J59" s="178"/>
      <c r="K59" s="178"/>
      <c r="L59" s="178"/>
      <c r="M59" s="178"/>
      <c r="N59" s="178"/>
      <c r="O59" s="178"/>
      <c r="P59" s="178"/>
      <c r="Q59" s="178"/>
      <c r="R59" s="178"/>
      <c r="S59" s="179"/>
    </row>
    <row r="60" spans="2:19">
      <c r="B60" s="177"/>
      <c r="C60" s="178"/>
      <c r="D60" s="178"/>
      <c r="E60" s="178"/>
      <c r="F60" s="178"/>
      <c r="G60" s="178"/>
      <c r="H60" s="178"/>
      <c r="I60" s="178"/>
      <c r="J60" s="178"/>
      <c r="K60" s="178"/>
      <c r="L60" s="178"/>
      <c r="M60" s="178"/>
      <c r="N60" s="178"/>
      <c r="O60" s="178"/>
      <c r="P60" s="178"/>
      <c r="Q60" s="178"/>
      <c r="R60" s="178"/>
      <c r="S60" s="179"/>
    </row>
    <row r="61" spans="2:19">
      <c r="B61" s="177"/>
      <c r="C61" s="178"/>
      <c r="D61" s="178"/>
      <c r="E61" s="178"/>
      <c r="F61" s="178"/>
      <c r="G61" s="178"/>
      <c r="H61" s="178"/>
      <c r="I61" s="178"/>
      <c r="J61" s="178"/>
      <c r="K61" s="178"/>
      <c r="L61" s="178"/>
      <c r="M61" s="178"/>
      <c r="N61" s="178"/>
      <c r="O61" s="178"/>
      <c r="P61" s="178"/>
      <c r="Q61" s="178"/>
      <c r="R61" s="178"/>
      <c r="S61" s="179"/>
    </row>
    <row r="62" spans="2:19">
      <c r="B62" s="177"/>
      <c r="C62" s="178"/>
      <c r="D62" s="178"/>
      <c r="E62" s="178"/>
      <c r="F62" s="178"/>
      <c r="G62" s="178"/>
      <c r="H62" s="178"/>
      <c r="I62" s="178"/>
      <c r="J62" s="178"/>
      <c r="K62" s="178"/>
      <c r="L62" s="178"/>
      <c r="M62" s="178"/>
      <c r="N62" s="178"/>
      <c r="O62" s="178"/>
      <c r="P62" s="178"/>
      <c r="Q62" s="178"/>
      <c r="R62" s="178"/>
      <c r="S62" s="179"/>
    </row>
    <row r="63" spans="2:19">
      <c r="B63" s="177"/>
      <c r="C63" s="178"/>
      <c r="D63" s="178"/>
      <c r="E63" s="178"/>
      <c r="F63" s="178"/>
      <c r="G63" s="178"/>
      <c r="H63" s="178"/>
      <c r="I63" s="178"/>
      <c r="J63" s="178"/>
      <c r="K63" s="178"/>
      <c r="L63" s="178"/>
      <c r="M63" s="178"/>
      <c r="N63" s="178"/>
      <c r="O63" s="178"/>
      <c r="P63" s="178"/>
      <c r="Q63" s="178"/>
      <c r="R63" s="178"/>
      <c r="S63" s="179"/>
    </row>
    <row r="64" spans="2:19">
      <c r="B64" s="177"/>
      <c r="C64" s="178"/>
      <c r="D64" s="178"/>
      <c r="E64" s="178"/>
      <c r="F64" s="178"/>
      <c r="G64" s="178"/>
      <c r="H64" s="178"/>
      <c r="I64" s="178"/>
      <c r="J64" s="178"/>
      <c r="K64" s="178"/>
      <c r="L64" s="178"/>
      <c r="M64" s="178"/>
      <c r="N64" s="178"/>
      <c r="O64" s="178"/>
      <c r="P64" s="178"/>
      <c r="Q64" s="178"/>
      <c r="R64" s="178"/>
      <c r="S64" s="179"/>
    </row>
    <row r="65" spans="2:19">
      <c r="B65" s="177"/>
      <c r="C65" s="178"/>
      <c r="D65" s="178"/>
      <c r="E65" s="178"/>
      <c r="F65" s="178"/>
      <c r="G65" s="178"/>
      <c r="H65" s="178"/>
      <c r="I65" s="178"/>
      <c r="J65" s="178"/>
      <c r="K65" s="178"/>
      <c r="L65" s="178"/>
      <c r="M65" s="178"/>
      <c r="N65" s="178"/>
      <c r="O65" s="178"/>
      <c r="P65" s="178"/>
      <c r="Q65" s="178"/>
      <c r="R65" s="178"/>
      <c r="S65" s="179"/>
    </row>
    <row r="66" spans="2:19">
      <c r="B66" s="177"/>
      <c r="C66" s="178"/>
      <c r="D66" s="178"/>
      <c r="E66" s="178"/>
      <c r="F66" s="178"/>
      <c r="G66" s="178"/>
      <c r="H66" s="178"/>
      <c r="I66" s="178"/>
      <c r="J66" s="178"/>
      <c r="K66" s="178"/>
      <c r="L66" s="178"/>
      <c r="M66" s="178"/>
      <c r="N66" s="178"/>
      <c r="O66" s="178"/>
      <c r="P66" s="178"/>
      <c r="Q66" s="178"/>
      <c r="R66" s="178"/>
      <c r="S66" s="179"/>
    </row>
    <row r="67" spans="2:19">
      <c r="B67" s="177"/>
      <c r="C67" s="178"/>
      <c r="D67" s="178"/>
      <c r="E67" s="178"/>
      <c r="F67" s="178"/>
      <c r="G67" s="178"/>
      <c r="H67" s="178"/>
      <c r="I67" s="178"/>
      <c r="J67" s="178"/>
      <c r="K67" s="178"/>
      <c r="L67" s="178"/>
      <c r="M67" s="178"/>
      <c r="N67" s="178"/>
      <c r="O67" s="178"/>
      <c r="P67" s="178"/>
      <c r="Q67" s="178"/>
      <c r="R67" s="178"/>
      <c r="S67" s="179"/>
    </row>
    <row r="68" spans="2:19">
      <c r="B68" s="177"/>
      <c r="C68" s="178"/>
      <c r="D68" s="178"/>
      <c r="E68" s="178"/>
      <c r="F68" s="178"/>
      <c r="G68" s="178"/>
      <c r="H68" s="178"/>
      <c r="I68" s="178"/>
      <c r="J68" s="178"/>
      <c r="K68" s="178"/>
      <c r="L68" s="178"/>
      <c r="M68" s="178"/>
      <c r="N68" s="178"/>
      <c r="O68" s="178"/>
      <c r="P68" s="178"/>
      <c r="Q68" s="178"/>
      <c r="R68" s="178"/>
      <c r="S68" s="179"/>
    </row>
    <row r="69" spans="2:19">
      <c r="B69" s="177"/>
      <c r="C69" s="178"/>
      <c r="D69" s="178"/>
      <c r="E69" s="178"/>
      <c r="F69" s="178"/>
      <c r="G69" s="178"/>
      <c r="H69" s="178"/>
      <c r="I69" s="178"/>
      <c r="J69" s="178"/>
      <c r="K69" s="178"/>
      <c r="L69" s="178"/>
      <c r="M69" s="178"/>
      <c r="N69" s="178"/>
      <c r="O69" s="178"/>
      <c r="P69" s="178"/>
      <c r="Q69" s="178"/>
      <c r="R69" s="178"/>
      <c r="S69" s="179"/>
    </row>
    <row r="70" spans="2:19">
      <c r="B70" s="177"/>
      <c r="C70" s="178"/>
      <c r="D70" s="178"/>
      <c r="E70" s="178"/>
      <c r="F70" s="178"/>
      <c r="G70" s="178"/>
      <c r="H70" s="178"/>
      <c r="I70" s="178"/>
      <c r="J70" s="178"/>
      <c r="K70" s="178"/>
      <c r="L70" s="178"/>
      <c r="M70" s="178"/>
      <c r="N70" s="178"/>
      <c r="O70" s="178"/>
      <c r="P70" s="178"/>
      <c r="Q70" s="178"/>
      <c r="R70" s="178"/>
      <c r="S70" s="179"/>
    </row>
    <row r="71" spans="2:19">
      <c r="B71" s="177"/>
      <c r="C71" s="178"/>
      <c r="D71" s="178"/>
      <c r="E71" s="178"/>
      <c r="F71" s="178"/>
      <c r="G71" s="178"/>
      <c r="H71" s="178"/>
      <c r="I71" s="178"/>
      <c r="J71" s="178"/>
      <c r="K71" s="178"/>
      <c r="L71" s="178"/>
      <c r="M71" s="178"/>
      <c r="N71" s="178"/>
      <c r="O71" s="178"/>
      <c r="P71" s="178"/>
      <c r="Q71" s="178"/>
      <c r="R71" s="178"/>
      <c r="S71" s="179"/>
    </row>
    <row r="72" spans="2:19">
      <c r="B72" s="177"/>
      <c r="C72" s="178"/>
      <c r="D72" s="178"/>
      <c r="E72" s="178"/>
      <c r="F72" s="178"/>
      <c r="G72" s="178"/>
      <c r="H72" s="178"/>
      <c r="I72" s="178"/>
      <c r="J72" s="178"/>
      <c r="K72" s="178"/>
      <c r="L72" s="178"/>
      <c r="M72" s="178"/>
      <c r="N72" s="178"/>
      <c r="O72" s="178"/>
      <c r="P72" s="178"/>
      <c r="Q72" s="178"/>
      <c r="R72" s="178"/>
      <c r="S72" s="179"/>
    </row>
    <row r="73" spans="2:19">
      <c r="B73" s="177"/>
      <c r="C73" s="178"/>
      <c r="D73" s="178"/>
      <c r="E73" s="178"/>
      <c r="F73" s="178"/>
      <c r="G73" s="178"/>
      <c r="H73" s="178"/>
      <c r="I73" s="178"/>
      <c r="J73" s="178"/>
      <c r="K73" s="178"/>
      <c r="L73" s="178"/>
      <c r="M73" s="178"/>
      <c r="N73" s="178"/>
      <c r="O73" s="178"/>
      <c r="P73" s="178"/>
      <c r="Q73" s="178"/>
      <c r="R73" s="178"/>
      <c r="S73" s="179"/>
    </row>
    <row r="74" spans="2:19">
      <c r="B74" s="177"/>
      <c r="C74" s="178"/>
      <c r="D74" s="178"/>
      <c r="E74" s="178"/>
      <c r="F74" s="178"/>
      <c r="G74" s="178"/>
      <c r="H74" s="178"/>
      <c r="I74" s="178"/>
      <c r="J74" s="178"/>
      <c r="K74" s="178"/>
      <c r="L74" s="178"/>
      <c r="M74" s="178"/>
      <c r="N74" s="178"/>
      <c r="O74" s="178"/>
      <c r="P74" s="178"/>
      <c r="Q74" s="178"/>
      <c r="R74" s="178"/>
      <c r="S74" s="179"/>
    </row>
    <row r="75" spans="2:19">
      <c r="B75" s="177"/>
      <c r="C75" s="178"/>
      <c r="D75" s="178"/>
      <c r="E75" s="178"/>
      <c r="F75" s="178"/>
      <c r="G75" s="178"/>
      <c r="H75" s="178"/>
      <c r="I75" s="178"/>
      <c r="J75" s="178"/>
      <c r="K75" s="178"/>
      <c r="L75" s="178"/>
      <c r="M75" s="178"/>
      <c r="N75" s="178"/>
      <c r="O75" s="178"/>
      <c r="P75" s="178"/>
      <c r="Q75" s="178"/>
      <c r="R75" s="178"/>
      <c r="S75" s="179"/>
    </row>
    <row r="76" spans="2:19">
      <c r="B76" s="177"/>
      <c r="C76" s="178"/>
      <c r="D76" s="178"/>
      <c r="E76" s="178"/>
      <c r="F76" s="178"/>
      <c r="G76" s="178"/>
      <c r="H76" s="178"/>
      <c r="I76" s="178"/>
      <c r="J76" s="178"/>
      <c r="K76" s="178"/>
      <c r="L76" s="178"/>
      <c r="M76" s="178"/>
      <c r="N76" s="178"/>
      <c r="O76" s="178"/>
      <c r="P76" s="178"/>
      <c r="Q76" s="178"/>
      <c r="R76" s="178"/>
      <c r="S76" s="179"/>
    </row>
    <row r="77" spans="2:19">
      <c r="B77" s="177"/>
      <c r="C77" s="178"/>
      <c r="D77" s="178"/>
      <c r="E77" s="178"/>
      <c r="F77" s="178"/>
      <c r="G77" s="178"/>
      <c r="H77" s="178"/>
      <c r="I77" s="178"/>
      <c r="J77" s="178"/>
      <c r="K77" s="178"/>
      <c r="L77" s="178"/>
      <c r="M77" s="178"/>
      <c r="N77" s="178"/>
      <c r="O77" s="178"/>
      <c r="P77" s="178"/>
      <c r="Q77" s="178"/>
      <c r="R77" s="178"/>
      <c r="S77" s="179"/>
    </row>
    <row r="78" spans="2:19">
      <c r="B78" s="177"/>
      <c r="C78" s="178"/>
      <c r="D78" s="178"/>
      <c r="E78" s="178"/>
      <c r="F78" s="178"/>
      <c r="G78" s="178"/>
      <c r="H78" s="178"/>
      <c r="I78" s="178"/>
      <c r="J78" s="178"/>
      <c r="K78" s="178"/>
      <c r="L78" s="178"/>
      <c r="M78" s="178"/>
      <c r="N78" s="178"/>
      <c r="O78" s="178"/>
      <c r="P78" s="178"/>
      <c r="Q78" s="178"/>
      <c r="R78" s="178"/>
      <c r="S78" s="179"/>
    </row>
    <row r="79" spans="2:19">
      <c r="B79" s="177"/>
      <c r="C79" s="178"/>
      <c r="D79" s="178"/>
      <c r="E79" s="178"/>
      <c r="F79" s="178"/>
      <c r="G79" s="178"/>
      <c r="H79" s="178"/>
      <c r="I79" s="178"/>
      <c r="J79" s="178"/>
      <c r="K79" s="178"/>
      <c r="L79" s="178"/>
      <c r="M79" s="178"/>
      <c r="N79" s="178"/>
      <c r="O79" s="178"/>
      <c r="P79" s="178"/>
      <c r="Q79" s="178"/>
      <c r="R79" s="178"/>
      <c r="S79" s="179"/>
    </row>
    <row r="80" spans="2:19">
      <c r="B80" s="177"/>
      <c r="C80" s="178"/>
      <c r="D80" s="178"/>
      <c r="E80" s="178"/>
      <c r="F80" s="178"/>
      <c r="G80" s="178"/>
      <c r="H80" s="178"/>
      <c r="I80" s="178"/>
      <c r="J80" s="178"/>
      <c r="K80" s="178"/>
      <c r="L80" s="178"/>
      <c r="M80" s="178"/>
      <c r="N80" s="178"/>
      <c r="O80" s="178"/>
      <c r="P80" s="178"/>
      <c r="Q80" s="178"/>
      <c r="R80" s="178"/>
      <c r="S80" s="179"/>
    </row>
    <row r="81" spans="2:19">
      <c r="B81" s="177"/>
      <c r="C81" s="178"/>
      <c r="D81" s="178"/>
      <c r="E81" s="178"/>
      <c r="F81" s="178"/>
      <c r="G81" s="178"/>
      <c r="H81" s="178"/>
      <c r="I81" s="178"/>
      <c r="J81" s="178"/>
      <c r="K81" s="178"/>
      <c r="L81" s="178"/>
      <c r="M81" s="178"/>
      <c r="N81" s="178"/>
      <c r="O81" s="178"/>
      <c r="P81" s="178"/>
      <c r="Q81" s="178"/>
      <c r="R81" s="178"/>
      <c r="S81" s="179"/>
    </row>
    <row r="82" spans="2:19">
      <c r="B82" s="177"/>
      <c r="C82" s="178"/>
      <c r="D82" s="178"/>
      <c r="E82" s="178"/>
      <c r="F82" s="178"/>
      <c r="G82" s="178"/>
      <c r="H82" s="178"/>
      <c r="I82" s="178"/>
      <c r="J82" s="178"/>
      <c r="K82" s="178"/>
      <c r="L82" s="178"/>
      <c r="M82" s="178"/>
      <c r="N82" s="178"/>
      <c r="O82" s="178"/>
      <c r="P82" s="178"/>
      <c r="Q82" s="178"/>
      <c r="R82" s="178"/>
      <c r="S82" s="179"/>
    </row>
    <row r="83" spans="2:19">
      <c r="B83" s="177"/>
      <c r="C83" s="178"/>
      <c r="D83" s="178"/>
      <c r="E83" s="178"/>
      <c r="F83" s="178"/>
      <c r="G83" s="178"/>
      <c r="H83" s="178"/>
      <c r="I83" s="178"/>
      <c r="J83" s="178"/>
      <c r="K83" s="178"/>
      <c r="L83" s="178"/>
      <c r="M83" s="178"/>
      <c r="N83" s="178"/>
      <c r="O83" s="178"/>
      <c r="P83" s="178"/>
      <c r="Q83" s="178"/>
      <c r="R83" s="178"/>
      <c r="S83" s="179"/>
    </row>
    <row r="84" spans="2:19">
      <c r="B84" s="177"/>
      <c r="C84" s="178"/>
      <c r="D84" s="178"/>
      <c r="E84" s="178"/>
      <c r="F84" s="178"/>
      <c r="G84" s="178"/>
      <c r="H84" s="178"/>
      <c r="I84" s="178"/>
      <c r="J84" s="178"/>
      <c r="K84" s="178"/>
      <c r="L84" s="178"/>
      <c r="M84" s="178"/>
      <c r="N84" s="178"/>
      <c r="O84" s="178"/>
      <c r="P84" s="178"/>
      <c r="Q84" s="178"/>
      <c r="R84" s="178"/>
      <c r="S84" s="179"/>
    </row>
    <row r="85" spans="2:19">
      <c r="B85" s="177"/>
      <c r="C85" s="178"/>
      <c r="D85" s="178"/>
      <c r="E85" s="178"/>
      <c r="F85" s="178"/>
      <c r="G85" s="178"/>
      <c r="H85" s="178"/>
      <c r="I85" s="178"/>
      <c r="J85" s="178"/>
      <c r="K85" s="178"/>
      <c r="L85" s="178"/>
      <c r="M85" s="178"/>
      <c r="N85" s="178"/>
      <c r="O85" s="178"/>
      <c r="P85" s="178"/>
      <c r="Q85" s="178"/>
      <c r="R85" s="178"/>
      <c r="S85" s="179"/>
    </row>
    <row r="86" spans="2:19">
      <c r="B86" s="177"/>
      <c r="C86" s="178"/>
      <c r="D86" s="178"/>
      <c r="E86" s="178"/>
      <c r="F86" s="178"/>
      <c r="G86" s="178"/>
      <c r="H86" s="178"/>
      <c r="I86" s="178"/>
      <c r="J86" s="178"/>
      <c r="K86" s="178"/>
      <c r="L86" s="178"/>
      <c r="M86" s="178"/>
      <c r="N86" s="178"/>
      <c r="O86" s="178"/>
      <c r="P86" s="178"/>
      <c r="Q86" s="178"/>
      <c r="R86" s="178"/>
      <c r="S86" s="179"/>
    </row>
    <row r="87" spans="2:19">
      <c r="B87" s="177"/>
      <c r="C87" s="178"/>
      <c r="D87" s="178"/>
      <c r="E87" s="178"/>
      <c r="F87" s="178"/>
      <c r="G87" s="178"/>
      <c r="H87" s="178"/>
      <c r="I87" s="178"/>
      <c r="J87" s="178"/>
      <c r="K87" s="178"/>
      <c r="L87" s="178"/>
      <c r="M87" s="178"/>
      <c r="N87" s="178"/>
      <c r="O87" s="178"/>
      <c r="P87" s="178"/>
      <c r="Q87" s="178"/>
      <c r="R87" s="178"/>
      <c r="S87" s="179"/>
    </row>
    <row r="88" spans="2:19">
      <c r="B88" s="177"/>
      <c r="C88" s="178"/>
      <c r="D88" s="178"/>
      <c r="E88" s="178"/>
      <c r="F88" s="178"/>
      <c r="G88" s="178"/>
      <c r="H88" s="178"/>
      <c r="I88" s="178"/>
      <c r="J88" s="178"/>
      <c r="K88" s="178"/>
      <c r="L88" s="178"/>
      <c r="M88" s="178"/>
      <c r="N88" s="178"/>
      <c r="O88" s="178"/>
      <c r="P88" s="178"/>
      <c r="Q88" s="178"/>
      <c r="R88" s="178"/>
      <c r="S88" s="179"/>
    </row>
    <row r="89" spans="2:19">
      <c r="B89" s="177"/>
      <c r="C89" s="178"/>
      <c r="D89" s="178"/>
      <c r="E89" s="178"/>
      <c r="F89" s="178"/>
      <c r="G89" s="178"/>
      <c r="H89" s="178"/>
      <c r="I89" s="178"/>
      <c r="J89" s="178"/>
      <c r="K89" s="178"/>
      <c r="L89" s="178"/>
      <c r="M89" s="178"/>
      <c r="N89" s="178"/>
      <c r="O89" s="178"/>
      <c r="P89" s="178"/>
      <c r="Q89" s="178"/>
      <c r="R89" s="178"/>
      <c r="S89" s="179"/>
    </row>
    <row r="90" spans="2:19">
      <c r="B90" s="177"/>
      <c r="C90" s="178"/>
      <c r="D90" s="178"/>
      <c r="E90" s="178"/>
      <c r="F90" s="178"/>
      <c r="G90" s="178"/>
      <c r="H90" s="178"/>
      <c r="I90" s="178"/>
      <c r="J90" s="178"/>
      <c r="K90" s="178"/>
      <c r="L90" s="178"/>
      <c r="M90" s="178"/>
      <c r="N90" s="178"/>
      <c r="O90" s="178"/>
      <c r="P90" s="178"/>
      <c r="Q90" s="178"/>
      <c r="R90" s="178"/>
      <c r="S90" s="179"/>
    </row>
    <row r="91" spans="2:19">
      <c r="B91" s="177"/>
      <c r="C91" s="178"/>
      <c r="D91" s="178"/>
      <c r="E91" s="178"/>
      <c r="F91" s="178"/>
      <c r="G91" s="178"/>
      <c r="H91" s="178"/>
      <c r="I91" s="178"/>
      <c r="J91" s="178"/>
      <c r="K91" s="178"/>
      <c r="L91" s="178"/>
      <c r="M91" s="178"/>
      <c r="N91" s="178"/>
      <c r="O91" s="178"/>
      <c r="P91" s="178"/>
      <c r="Q91" s="178"/>
      <c r="R91" s="178"/>
      <c r="S91" s="179"/>
    </row>
    <row r="92" spans="2:19">
      <c r="B92" s="177"/>
      <c r="C92" s="178"/>
      <c r="D92" s="178">
        <v>10</v>
      </c>
      <c r="E92" s="178" t="s">
        <v>64</v>
      </c>
      <c r="F92" s="178"/>
      <c r="G92" s="178"/>
      <c r="H92" s="178"/>
      <c r="I92" s="178"/>
      <c r="J92" s="178"/>
      <c r="K92" s="178"/>
      <c r="L92" s="178"/>
      <c r="M92" s="178"/>
      <c r="N92" s="178"/>
      <c r="O92" s="178"/>
      <c r="P92" s="178"/>
      <c r="Q92" s="178"/>
      <c r="R92" s="178"/>
      <c r="S92" s="179"/>
    </row>
    <row r="93" spans="2:19">
      <c r="B93" s="177"/>
      <c r="C93" s="178"/>
      <c r="D93" s="178">
        <v>59.6</v>
      </c>
      <c r="E93" s="178" t="s">
        <v>146</v>
      </c>
      <c r="F93" s="178"/>
      <c r="G93" s="178"/>
      <c r="H93" s="178"/>
      <c r="I93" s="178"/>
      <c r="J93" s="178"/>
      <c r="K93" s="178"/>
      <c r="L93" s="178"/>
      <c r="M93" s="178"/>
      <c r="N93" s="178"/>
      <c r="O93" s="178"/>
      <c r="P93" s="178"/>
      <c r="Q93" s="178"/>
      <c r="R93" s="178"/>
      <c r="S93" s="179"/>
    </row>
    <row r="94" spans="2:19">
      <c r="B94" s="177"/>
      <c r="C94" s="178"/>
      <c r="D94" s="178">
        <v>5960</v>
      </c>
      <c r="E94" s="178" t="s">
        <v>139</v>
      </c>
      <c r="F94" s="178"/>
      <c r="G94" s="178"/>
      <c r="H94" s="178"/>
      <c r="I94" s="178"/>
      <c r="J94" s="178"/>
      <c r="K94" s="178"/>
      <c r="L94" s="178"/>
      <c r="M94" s="178"/>
      <c r="N94" s="178"/>
      <c r="O94" s="178"/>
      <c r="P94" s="178"/>
      <c r="Q94" s="178"/>
      <c r="R94" s="178"/>
      <c r="S94" s="179"/>
    </row>
    <row r="95" spans="2:19">
      <c r="B95" s="177"/>
      <c r="C95" s="178"/>
      <c r="D95" s="178">
        <v>4700</v>
      </c>
      <c r="E95" s="178" t="s">
        <v>140</v>
      </c>
      <c r="F95" s="178"/>
      <c r="G95" s="178"/>
      <c r="H95" s="178"/>
      <c r="I95" s="178"/>
      <c r="J95" s="178"/>
      <c r="K95" s="178"/>
      <c r="L95" s="178"/>
      <c r="M95" s="178"/>
      <c r="N95" s="178"/>
      <c r="O95" s="178"/>
      <c r="P95" s="178"/>
      <c r="Q95" s="178"/>
      <c r="R95" s="178"/>
      <c r="S95" s="179"/>
    </row>
    <row r="96" spans="2:19">
      <c r="B96" s="177"/>
      <c r="C96" s="178"/>
      <c r="D96" s="178"/>
      <c r="E96" s="178"/>
      <c r="F96" s="178"/>
      <c r="G96" s="178"/>
      <c r="H96" s="178"/>
      <c r="I96" s="178"/>
      <c r="J96" s="178"/>
      <c r="K96" s="178"/>
      <c r="L96" s="178"/>
      <c r="M96" s="178"/>
      <c r="N96" s="178"/>
      <c r="O96" s="178"/>
      <c r="P96" s="178"/>
      <c r="Q96" s="178"/>
      <c r="R96" s="178"/>
      <c r="S96" s="179"/>
    </row>
    <row r="97" spans="2:19">
      <c r="B97" s="177"/>
      <c r="C97" s="178"/>
      <c r="D97" s="178"/>
      <c r="E97" s="178"/>
      <c r="F97" s="178"/>
      <c r="G97" s="178"/>
      <c r="H97" s="178"/>
      <c r="I97" s="178"/>
      <c r="J97" s="178"/>
      <c r="K97" s="178"/>
      <c r="L97" s="178"/>
      <c r="M97" s="178"/>
      <c r="N97" s="178"/>
      <c r="O97" s="178"/>
      <c r="P97" s="178"/>
      <c r="Q97" s="178"/>
      <c r="R97" s="178"/>
      <c r="S97" s="179"/>
    </row>
    <row r="98" spans="2:19">
      <c r="B98" s="177"/>
      <c r="C98" s="178"/>
      <c r="D98" s="178"/>
      <c r="E98" s="178"/>
      <c r="F98" s="178"/>
      <c r="G98" s="178"/>
      <c r="H98" s="178"/>
      <c r="I98" s="178"/>
      <c r="J98" s="178"/>
      <c r="K98" s="178"/>
      <c r="L98" s="178"/>
      <c r="M98" s="178"/>
      <c r="N98" s="178"/>
      <c r="O98" s="178"/>
      <c r="P98" s="178"/>
      <c r="Q98" s="178"/>
      <c r="R98" s="178"/>
      <c r="S98" s="179"/>
    </row>
    <row r="99" spans="2:19">
      <c r="B99" s="177"/>
      <c r="C99" s="178"/>
      <c r="D99" s="178"/>
      <c r="E99" s="178"/>
      <c r="F99" s="178"/>
      <c r="G99" s="178"/>
      <c r="H99" s="178"/>
      <c r="I99" s="178"/>
      <c r="J99" s="178"/>
      <c r="K99" s="178"/>
      <c r="L99" s="178"/>
      <c r="M99" s="178"/>
      <c r="N99" s="178"/>
      <c r="O99" s="178"/>
      <c r="P99" s="178"/>
      <c r="Q99" s="178"/>
      <c r="R99" s="178"/>
      <c r="S99" s="179"/>
    </row>
    <row r="100" spans="2:19">
      <c r="B100" s="177"/>
      <c r="C100" s="178"/>
      <c r="D100" s="178"/>
      <c r="E100" s="178"/>
      <c r="F100" s="178"/>
      <c r="G100" s="178"/>
      <c r="H100" s="178"/>
      <c r="I100" s="178"/>
      <c r="J100" s="178"/>
      <c r="K100" s="178"/>
      <c r="L100" s="178"/>
      <c r="M100" s="178"/>
      <c r="N100" s="178"/>
      <c r="O100" s="178"/>
      <c r="P100" s="178"/>
      <c r="Q100" s="178"/>
      <c r="R100" s="178"/>
      <c r="S100" s="179"/>
    </row>
    <row r="101" spans="2:19">
      <c r="B101" s="177"/>
      <c r="C101" s="178"/>
      <c r="D101" s="178"/>
      <c r="E101" s="178"/>
      <c r="F101" s="178"/>
      <c r="G101" s="178"/>
      <c r="H101" s="178"/>
      <c r="I101" s="178"/>
      <c r="J101" s="178"/>
      <c r="K101" s="178"/>
      <c r="L101" s="178"/>
      <c r="M101" s="178"/>
      <c r="N101" s="178"/>
      <c r="O101" s="178"/>
      <c r="P101" s="178"/>
      <c r="Q101" s="178"/>
      <c r="R101" s="178"/>
      <c r="S101" s="179"/>
    </row>
    <row r="102" spans="2:19">
      <c r="B102" s="177"/>
      <c r="C102" s="178"/>
      <c r="D102" s="178"/>
      <c r="E102" s="178"/>
      <c r="F102" s="178"/>
      <c r="G102" s="178"/>
      <c r="H102" s="178"/>
      <c r="I102" s="178"/>
      <c r="J102" s="178"/>
      <c r="K102" s="178"/>
      <c r="L102" s="178"/>
      <c r="M102" s="178"/>
      <c r="N102" s="178"/>
      <c r="O102" s="178"/>
      <c r="P102" s="178"/>
      <c r="Q102" s="178"/>
      <c r="R102" s="178"/>
      <c r="S102" s="179"/>
    </row>
    <row r="103" spans="2:19">
      <c r="B103" s="177"/>
      <c r="C103" s="178"/>
      <c r="D103" s="178"/>
      <c r="E103" s="178"/>
      <c r="F103" s="178"/>
      <c r="G103" s="178"/>
      <c r="H103" s="178"/>
      <c r="I103" s="178"/>
      <c r="J103" s="178"/>
      <c r="K103" s="178"/>
      <c r="L103" s="178"/>
      <c r="M103" s="178"/>
      <c r="N103" s="178"/>
      <c r="O103" s="178"/>
      <c r="P103" s="178"/>
      <c r="Q103" s="178"/>
      <c r="R103" s="178"/>
      <c r="S103" s="179"/>
    </row>
    <row r="104" spans="2:19">
      <c r="B104" s="177"/>
      <c r="C104" s="178"/>
      <c r="D104" s="178"/>
      <c r="E104" s="178"/>
      <c r="F104" s="178"/>
      <c r="G104" s="178"/>
      <c r="H104" s="178"/>
      <c r="I104" s="178"/>
      <c r="J104" s="178"/>
      <c r="K104" s="178"/>
      <c r="L104" s="178"/>
      <c r="M104" s="178"/>
      <c r="N104" s="178"/>
      <c r="O104" s="178"/>
      <c r="P104" s="178"/>
      <c r="Q104" s="178"/>
      <c r="R104" s="178"/>
      <c r="S104" s="179"/>
    </row>
    <row r="105" spans="2:19">
      <c r="B105" s="177"/>
      <c r="C105" s="178"/>
      <c r="D105" s="178"/>
      <c r="E105" s="178"/>
      <c r="F105" s="178"/>
      <c r="G105" s="178"/>
      <c r="H105" s="178"/>
      <c r="I105" s="178"/>
      <c r="J105" s="178"/>
      <c r="K105" s="178"/>
      <c r="L105" s="178"/>
      <c r="M105" s="178"/>
      <c r="N105" s="178"/>
      <c r="O105" s="178"/>
      <c r="P105" s="178"/>
      <c r="Q105" s="178"/>
      <c r="R105" s="178"/>
      <c r="S105" s="179"/>
    </row>
    <row r="106" spans="2:19">
      <c r="B106" s="177"/>
      <c r="C106" s="178"/>
      <c r="D106" s="178"/>
      <c r="E106" s="178"/>
      <c r="F106" s="178"/>
      <c r="G106" s="178"/>
      <c r="H106" s="178"/>
      <c r="I106" s="178"/>
      <c r="J106" s="178"/>
      <c r="K106" s="178"/>
      <c r="L106" s="178"/>
      <c r="M106" s="178"/>
      <c r="N106" s="178"/>
      <c r="O106" s="178"/>
      <c r="P106" s="178"/>
      <c r="Q106" s="178"/>
      <c r="R106" s="178"/>
      <c r="S106" s="179"/>
    </row>
    <row r="107" spans="2:19">
      <c r="B107" s="177"/>
      <c r="C107" s="178"/>
      <c r="D107" s="178"/>
      <c r="E107" s="178"/>
      <c r="F107" s="178"/>
      <c r="G107" s="178"/>
      <c r="H107" s="178"/>
      <c r="I107" s="178"/>
      <c r="J107" s="178"/>
      <c r="K107" s="178"/>
      <c r="L107" s="178"/>
      <c r="M107" s="178"/>
      <c r="N107" s="178"/>
      <c r="O107" s="178"/>
      <c r="P107" s="178"/>
      <c r="Q107" s="178"/>
      <c r="R107" s="178"/>
      <c r="S107" s="179"/>
    </row>
    <row r="108" spans="2:19">
      <c r="B108" s="177"/>
      <c r="C108" s="178"/>
      <c r="D108" s="178"/>
      <c r="E108" s="178"/>
      <c r="F108" s="178"/>
      <c r="G108" s="178"/>
      <c r="H108" s="178"/>
      <c r="I108" s="178"/>
      <c r="J108" s="178"/>
      <c r="K108" s="178"/>
      <c r="L108" s="178"/>
      <c r="M108" s="178"/>
      <c r="N108" s="178"/>
      <c r="O108" s="178"/>
      <c r="P108" s="178"/>
      <c r="Q108" s="178"/>
      <c r="R108" s="178"/>
      <c r="S108" s="179"/>
    </row>
    <row r="109" spans="2:19">
      <c r="B109" s="177"/>
      <c r="C109" s="178"/>
      <c r="D109" s="178"/>
      <c r="E109" s="178"/>
      <c r="F109" s="178"/>
      <c r="G109" s="178"/>
      <c r="H109" s="178"/>
      <c r="I109" s="178"/>
      <c r="J109" s="178"/>
      <c r="K109" s="178"/>
      <c r="L109" s="178"/>
      <c r="M109" s="178"/>
      <c r="N109" s="178"/>
      <c r="O109" s="178"/>
      <c r="P109" s="178"/>
      <c r="Q109" s="178"/>
      <c r="R109" s="178"/>
      <c r="S109" s="179"/>
    </row>
    <row r="110" spans="2:19">
      <c r="B110" s="177"/>
      <c r="C110" s="178"/>
      <c r="D110" s="178"/>
      <c r="E110" s="178"/>
      <c r="F110" s="178"/>
      <c r="G110" s="178"/>
      <c r="H110" s="178"/>
      <c r="I110" s="178"/>
      <c r="J110" s="178"/>
      <c r="K110" s="178"/>
      <c r="L110" s="178"/>
      <c r="M110" s="178"/>
      <c r="N110" s="178"/>
      <c r="O110" s="178"/>
      <c r="P110" s="178"/>
      <c r="Q110" s="178"/>
      <c r="R110" s="178"/>
      <c r="S110" s="179"/>
    </row>
    <row r="111" spans="2:19">
      <c r="B111" s="177"/>
      <c r="C111" s="178"/>
      <c r="D111" s="178"/>
      <c r="E111" s="178"/>
      <c r="F111" s="178"/>
      <c r="G111" s="178"/>
      <c r="H111" s="178"/>
      <c r="I111" s="178"/>
      <c r="J111" s="178"/>
      <c r="K111" s="178"/>
      <c r="L111" s="178"/>
      <c r="M111" s="178"/>
      <c r="N111" s="178"/>
      <c r="O111" s="178"/>
      <c r="P111" s="178"/>
      <c r="Q111" s="178"/>
      <c r="R111" s="178"/>
      <c r="S111" s="179"/>
    </row>
    <row r="112" spans="2:19">
      <c r="B112" s="177"/>
      <c r="C112" s="178"/>
      <c r="D112" s="178"/>
      <c r="E112" s="178"/>
      <c r="F112" s="178"/>
      <c r="G112" s="178"/>
      <c r="H112" s="178"/>
      <c r="I112" s="178"/>
      <c r="J112" s="178"/>
      <c r="K112" s="178"/>
      <c r="L112" s="178"/>
      <c r="M112" s="178"/>
      <c r="N112" s="178"/>
      <c r="O112" s="178"/>
      <c r="P112" s="178"/>
      <c r="Q112" s="178"/>
      <c r="R112" s="178"/>
      <c r="S112" s="179"/>
    </row>
    <row r="113" spans="2:19">
      <c r="B113" s="177"/>
      <c r="C113" s="178"/>
      <c r="D113" s="178"/>
      <c r="E113" s="178"/>
      <c r="F113" s="178"/>
      <c r="G113" s="178"/>
      <c r="H113" s="178"/>
      <c r="I113" s="178"/>
      <c r="J113" s="178"/>
      <c r="K113" s="178"/>
      <c r="L113" s="178"/>
      <c r="M113" s="178"/>
      <c r="N113" s="178"/>
      <c r="O113" s="178"/>
      <c r="P113" s="178"/>
      <c r="Q113" s="178"/>
      <c r="R113" s="178"/>
      <c r="S113" s="179"/>
    </row>
    <row r="114" spans="2:19">
      <c r="B114" s="177"/>
      <c r="C114" s="178"/>
      <c r="D114" s="178"/>
      <c r="E114" s="178"/>
      <c r="F114" s="178"/>
      <c r="G114" s="178"/>
      <c r="H114" s="178"/>
      <c r="I114" s="178"/>
      <c r="J114" s="178"/>
      <c r="K114" s="178"/>
      <c r="L114" s="178"/>
      <c r="M114" s="178"/>
      <c r="N114" s="178"/>
      <c r="O114" s="178"/>
      <c r="P114" s="178"/>
      <c r="Q114" s="178"/>
      <c r="R114" s="178"/>
      <c r="S114" s="179"/>
    </row>
    <row r="115" spans="2:19">
      <c r="B115" s="177"/>
      <c r="C115" s="178"/>
      <c r="D115" s="178"/>
      <c r="E115" s="178"/>
      <c r="F115" s="178"/>
      <c r="G115" s="178"/>
      <c r="H115" s="178"/>
      <c r="I115" s="178"/>
      <c r="J115" s="178"/>
      <c r="K115" s="178"/>
      <c r="L115" s="178"/>
      <c r="M115" s="178"/>
      <c r="N115" s="178"/>
      <c r="O115" s="178"/>
      <c r="P115" s="178"/>
      <c r="Q115" s="178"/>
      <c r="R115" s="178"/>
      <c r="S115" s="179"/>
    </row>
    <row r="116" spans="2:19">
      <c r="B116" s="177"/>
      <c r="C116" s="178"/>
      <c r="D116" s="178"/>
      <c r="E116" s="178"/>
      <c r="F116" s="178"/>
      <c r="G116" s="178"/>
      <c r="H116" s="178"/>
      <c r="I116" s="178"/>
      <c r="J116" s="178"/>
      <c r="K116" s="178"/>
      <c r="L116" s="178"/>
      <c r="M116" s="178"/>
      <c r="N116" s="178"/>
      <c r="O116" s="178"/>
      <c r="P116" s="178"/>
      <c r="Q116" s="178"/>
      <c r="R116" s="178"/>
      <c r="S116" s="179"/>
    </row>
    <row r="117" spans="2:19">
      <c r="B117" s="177"/>
      <c r="C117" s="178"/>
      <c r="D117" s="178"/>
      <c r="E117" s="178"/>
      <c r="F117" s="178"/>
      <c r="G117" s="178"/>
      <c r="H117" s="178"/>
      <c r="I117" s="178"/>
      <c r="J117" s="178"/>
      <c r="K117" s="178"/>
      <c r="L117" s="178"/>
      <c r="M117" s="178"/>
      <c r="N117" s="178"/>
      <c r="O117" s="178"/>
      <c r="P117" s="178"/>
      <c r="Q117" s="178"/>
      <c r="R117" s="178"/>
      <c r="S117" s="179"/>
    </row>
    <row r="118" spans="2:19">
      <c r="B118" s="177"/>
      <c r="C118" s="178"/>
      <c r="D118" s="178"/>
      <c r="E118" s="178"/>
      <c r="F118" s="178"/>
      <c r="G118" s="178"/>
      <c r="H118" s="178"/>
      <c r="I118" s="178"/>
      <c r="J118" s="178"/>
      <c r="K118" s="178"/>
      <c r="L118" s="178"/>
      <c r="M118" s="178"/>
      <c r="N118" s="178"/>
      <c r="O118" s="178"/>
      <c r="P118" s="178"/>
      <c r="Q118" s="178"/>
      <c r="R118" s="178"/>
      <c r="S118" s="179"/>
    </row>
    <row r="119" spans="2:19">
      <c r="B119" s="177"/>
      <c r="C119" s="178"/>
      <c r="D119" s="178"/>
      <c r="E119" s="178"/>
      <c r="F119" s="178"/>
      <c r="G119" s="178"/>
      <c r="H119" s="178"/>
      <c r="I119" s="178"/>
      <c r="J119" s="178"/>
      <c r="K119" s="178"/>
      <c r="L119" s="178"/>
      <c r="M119" s="178"/>
      <c r="N119" s="178"/>
      <c r="O119" s="178"/>
      <c r="P119" s="178"/>
      <c r="Q119" s="178"/>
      <c r="R119" s="178"/>
      <c r="S119" s="179"/>
    </row>
    <row r="120" spans="2:19">
      <c r="B120" s="177"/>
      <c r="C120" s="178"/>
      <c r="D120" s="178"/>
      <c r="E120" s="178"/>
      <c r="F120" s="178"/>
      <c r="G120" s="178"/>
      <c r="H120" s="178"/>
      <c r="I120" s="178"/>
      <c r="J120" s="178"/>
      <c r="K120" s="178"/>
      <c r="L120" s="178"/>
      <c r="M120" s="178"/>
      <c r="N120" s="178"/>
      <c r="O120" s="178"/>
      <c r="P120" s="178"/>
      <c r="Q120" s="178"/>
      <c r="R120" s="178"/>
      <c r="S120" s="179"/>
    </row>
    <row r="121" spans="2:19">
      <c r="B121" s="177"/>
      <c r="C121" s="178"/>
      <c r="D121" s="178"/>
      <c r="E121" s="178"/>
      <c r="F121" s="178"/>
      <c r="G121" s="178"/>
      <c r="H121" s="178"/>
      <c r="I121" s="178"/>
      <c r="J121" s="178"/>
      <c r="K121" s="178"/>
      <c r="L121" s="178"/>
      <c r="M121" s="178"/>
      <c r="N121" s="178"/>
      <c r="O121" s="178"/>
      <c r="P121" s="178"/>
      <c r="Q121" s="178"/>
      <c r="R121" s="178"/>
      <c r="S121" s="179"/>
    </row>
    <row r="122" spans="2:19">
      <c r="B122" s="177"/>
      <c r="C122" s="178"/>
      <c r="D122" s="178"/>
      <c r="E122" s="178"/>
      <c r="F122" s="178"/>
      <c r="G122" s="178"/>
      <c r="H122" s="178"/>
      <c r="I122" s="178"/>
      <c r="J122" s="178"/>
      <c r="K122" s="178"/>
      <c r="L122" s="178"/>
      <c r="M122" s="178"/>
      <c r="N122" s="178"/>
      <c r="O122" s="178"/>
      <c r="P122" s="178"/>
      <c r="Q122" s="178"/>
      <c r="R122" s="178"/>
      <c r="S122" s="179"/>
    </row>
    <row r="123" spans="2:19">
      <c r="B123" s="177"/>
      <c r="C123" s="178"/>
      <c r="D123" s="178"/>
      <c r="E123" s="178"/>
      <c r="F123" s="178"/>
      <c r="G123" s="178"/>
      <c r="H123" s="178"/>
      <c r="I123" s="178"/>
      <c r="J123" s="178"/>
      <c r="K123" s="178"/>
      <c r="L123" s="178"/>
      <c r="M123" s="178"/>
      <c r="N123" s="178"/>
      <c r="O123" s="178"/>
      <c r="P123" s="178"/>
      <c r="Q123" s="178"/>
      <c r="R123" s="178"/>
      <c r="S123" s="179"/>
    </row>
    <row r="124" spans="2:19">
      <c r="B124" s="177"/>
      <c r="C124" s="178"/>
      <c r="D124" s="178"/>
      <c r="E124" s="178"/>
      <c r="F124" s="178"/>
      <c r="G124" s="178"/>
      <c r="H124" s="178"/>
      <c r="I124" s="178"/>
      <c r="J124" s="178"/>
      <c r="K124" s="178"/>
      <c r="L124" s="178"/>
      <c r="M124" s="178"/>
      <c r="N124" s="178"/>
      <c r="O124" s="178"/>
      <c r="P124" s="178"/>
      <c r="Q124" s="178"/>
      <c r="R124" s="178"/>
      <c r="S124" s="179"/>
    </row>
    <row r="125" spans="2:19">
      <c r="B125" s="177"/>
      <c r="C125" s="178"/>
      <c r="D125" s="178"/>
      <c r="E125" s="178"/>
      <c r="F125" s="178"/>
      <c r="G125" s="178"/>
      <c r="H125" s="178"/>
      <c r="I125" s="178"/>
      <c r="J125" s="178"/>
      <c r="K125" s="178"/>
      <c r="L125" s="178"/>
      <c r="M125" s="178"/>
      <c r="N125" s="178"/>
      <c r="O125" s="178"/>
      <c r="P125" s="178"/>
      <c r="Q125" s="178"/>
      <c r="R125" s="178"/>
      <c r="S125" s="179"/>
    </row>
    <row r="126" spans="2:19">
      <c r="B126" s="177"/>
      <c r="C126" s="178"/>
      <c r="D126" s="178"/>
      <c r="E126" s="178"/>
      <c r="F126" s="178"/>
      <c r="G126" s="178"/>
      <c r="H126" s="178"/>
      <c r="I126" s="178"/>
      <c r="J126" s="178"/>
      <c r="K126" s="178"/>
      <c r="L126" s="178"/>
      <c r="M126" s="178"/>
      <c r="N126" s="178"/>
      <c r="O126" s="178"/>
      <c r="P126" s="178"/>
      <c r="Q126" s="178"/>
      <c r="R126" s="178"/>
      <c r="S126" s="179"/>
    </row>
    <row r="127" spans="2:19">
      <c r="B127" s="177"/>
      <c r="C127" s="178"/>
      <c r="D127" s="178"/>
      <c r="E127" s="178"/>
      <c r="F127" s="178"/>
      <c r="G127" s="178"/>
      <c r="H127" s="178"/>
      <c r="I127" s="178"/>
      <c r="J127" s="178"/>
      <c r="K127" s="178"/>
      <c r="L127" s="178"/>
      <c r="M127" s="178"/>
      <c r="N127" s="178"/>
      <c r="O127" s="178"/>
      <c r="P127" s="178"/>
      <c r="Q127" s="178"/>
      <c r="R127" s="178"/>
      <c r="S127" s="179"/>
    </row>
    <row r="128" spans="2:19">
      <c r="B128" s="177"/>
      <c r="C128" s="178"/>
      <c r="D128" s="178"/>
      <c r="E128" s="178"/>
      <c r="F128" s="178"/>
      <c r="G128" s="178"/>
      <c r="H128" s="178"/>
      <c r="I128" s="178"/>
      <c r="J128" s="178"/>
      <c r="K128" s="178"/>
      <c r="L128" s="178"/>
      <c r="M128" s="178"/>
      <c r="N128" s="178"/>
      <c r="O128" s="178"/>
      <c r="P128" s="178"/>
      <c r="Q128" s="178"/>
      <c r="R128" s="178"/>
      <c r="S128" s="179"/>
    </row>
    <row r="129" spans="2:19">
      <c r="B129" s="177"/>
      <c r="C129" s="178"/>
      <c r="D129" s="178"/>
      <c r="E129" s="178"/>
      <c r="F129" s="178"/>
      <c r="G129" s="178"/>
      <c r="H129" s="178"/>
      <c r="I129" s="178"/>
      <c r="J129" s="178"/>
      <c r="K129" s="178"/>
      <c r="L129" s="178"/>
      <c r="M129" s="178"/>
      <c r="N129" s="178"/>
      <c r="O129" s="178"/>
      <c r="P129" s="178"/>
      <c r="Q129" s="178"/>
      <c r="R129" s="178"/>
      <c r="S129" s="179"/>
    </row>
    <row r="130" spans="2:19">
      <c r="B130" s="177"/>
      <c r="C130" s="178"/>
      <c r="D130" s="178"/>
      <c r="E130" s="178"/>
      <c r="F130" s="178"/>
      <c r="G130" s="178"/>
      <c r="H130" s="178"/>
      <c r="I130" s="178"/>
      <c r="J130" s="178"/>
      <c r="K130" s="178"/>
      <c r="L130" s="178"/>
      <c r="M130" s="178"/>
      <c r="N130" s="178"/>
      <c r="O130" s="178"/>
      <c r="P130" s="178"/>
      <c r="Q130" s="178"/>
      <c r="R130" s="178"/>
      <c r="S130" s="179"/>
    </row>
    <row r="131" spans="2:19">
      <c r="B131" s="177"/>
      <c r="C131" s="178"/>
      <c r="D131" s="178"/>
      <c r="E131" s="178"/>
      <c r="F131" s="178"/>
      <c r="G131" s="178"/>
      <c r="H131" s="178"/>
      <c r="I131" s="178"/>
      <c r="J131" s="178"/>
      <c r="K131" s="178"/>
      <c r="L131" s="178"/>
      <c r="M131" s="178"/>
      <c r="N131" s="178"/>
      <c r="O131" s="178"/>
      <c r="P131" s="178"/>
      <c r="Q131" s="178"/>
      <c r="R131" s="178"/>
      <c r="S131" s="179"/>
    </row>
    <row r="132" spans="2:19">
      <c r="B132" s="177"/>
      <c r="C132" s="178"/>
      <c r="D132" s="178"/>
      <c r="E132" s="178">
        <v>10</v>
      </c>
      <c r="F132" s="178" t="s">
        <v>64</v>
      </c>
      <c r="G132" s="178"/>
      <c r="H132" s="178"/>
      <c r="I132" s="178"/>
      <c r="J132" s="178"/>
      <c r="K132" s="178"/>
      <c r="L132" s="178"/>
      <c r="M132" s="178"/>
      <c r="N132" s="178"/>
      <c r="O132" s="178"/>
      <c r="P132" s="178"/>
      <c r="Q132" s="178"/>
      <c r="R132" s="178"/>
      <c r="S132" s="179"/>
    </row>
    <row r="133" spans="2:19">
      <c r="B133" s="177"/>
      <c r="C133" s="178" t="s">
        <v>152</v>
      </c>
      <c r="D133" s="178"/>
      <c r="E133" s="178">
        <v>544523</v>
      </c>
      <c r="F133" s="178" t="s">
        <v>151</v>
      </c>
      <c r="G133" s="178"/>
      <c r="H133" s="178"/>
      <c r="I133" s="178"/>
      <c r="J133" s="178"/>
      <c r="K133" s="178"/>
      <c r="L133" s="178"/>
      <c r="M133" s="178"/>
      <c r="N133" s="178"/>
      <c r="O133" s="178"/>
      <c r="P133" s="178"/>
      <c r="Q133" s="178"/>
      <c r="R133" s="178"/>
      <c r="S133" s="179"/>
    </row>
    <row r="134" spans="2:19">
      <c r="B134" s="177"/>
      <c r="C134" s="178" t="s">
        <v>153</v>
      </c>
      <c r="D134" s="178"/>
      <c r="E134" s="180">
        <f>544524/10000</f>
        <v>54.452399999999997</v>
      </c>
      <c r="F134" s="178" t="s">
        <v>139</v>
      </c>
      <c r="G134" s="178"/>
      <c r="H134" s="178"/>
      <c r="I134" s="178"/>
      <c r="J134" s="178"/>
      <c r="K134" s="178"/>
      <c r="L134" s="178"/>
      <c r="M134" s="178"/>
      <c r="N134" s="178"/>
      <c r="O134" s="178"/>
      <c r="P134" s="178"/>
      <c r="Q134" s="178"/>
      <c r="R134" s="178"/>
      <c r="S134" s="179"/>
    </row>
    <row r="135" spans="2:19">
      <c r="B135" s="177"/>
      <c r="C135" s="178"/>
      <c r="D135" s="178"/>
      <c r="E135" s="178">
        <v>42.29</v>
      </c>
      <c r="F135" s="178" t="s">
        <v>140</v>
      </c>
      <c r="G135" s="178"/>
      <c r="H135" s="178"/>
      <c r="I135" s="178"/>
      <c r="J135" s="178"/>
      <c r="K135" s="178"/>
      <c r="L135" s="178"/>
      <c r="M135" s="178"/>
      <c r="N135" s="178"/>
      <c r="O135" s="178"/>
      <c r="P135" s="178"/>
      <c r="Q135" s="178"/>
      <c r="R135" s="178"/>
      <c r="S135" s="179"/>
    </row>
    <row r="136" spans="2:19">
      <c r="B136" s="177"/>
      <c r="C136" s="178"/>
      <c r="D136" s="178"/>
      <c r="E136" s="178"/>
      <c r="F136" s="178"/>
      <c r="G136" s="178"/>
      <c r="H136" s="178"/>
      <c r="I136" s="178"/>
      <c r="J136" s="178"/>
      <c r="K136" s="178"/>
      <c r="L136" s="178"/>
      <c r="M136" s="178"/>
      <c r="N136" s="178"/>
      <c r="O136" s="178"/>
      <c r="P136" s="178"/>
      <c r="Q136" s="178"/>
      <c r="R136" s="178"/>
      <c r="S136" s="179"/>
    </row>
    <row r="137" spans="2:19">
      <c r="B137" s="177"/>
      <c r="C137" s="178"/>
      <c r="D137" s="178"/>
      <c r="E137" s="178"/>
      <c r="F137" s="178"/>
      <c r="G137" s="178"/>
      <c r="H137" s="178"/>
      <c r="I137" s="178"/>
      <c r="J137" s="178"/>
      <c r="K137" s="178"/>
      <c r="L137" s="178"/>
      <c r="M137" s="178"/>
      <c r="N137" s="178"/>
      <c r="O137" s="178"/>
      <c r="P137" s="178"/>
      <c r="Q137" s="178"/>
      <c r="R137" s="178"/>
      <c r="S137" s="179"/>
    </row>
    <row r="138" spans="2:19">
      <c r="B138" s="177"/>
      <c r="C138" s="178"/>
      <c r="D138" s="178"/>
      <c r="E138" s="178"/>
      <c r="F138" s="178"/>
      <c r="G138" s="178"/>
      <c r="H138" s="178"/>
      <c r="I138" s="178"/>
      <c r="J138" s="178"/>
      <c r="K138" s="178"/>
      <c r="L138" s="178"/>
      <c r="M138" s="178"/>
      <c r="N138" s="178"/>
      <c r="O138" s="178"/>
      <c r="P138" s="178"/>
      <c r="Q138" s="178"/>
      <c r="R138" s="178"/>
      <c r="S138" s="179"/>
    </row>
    <row r="139" spans="2:19">
      <c r="B139" s="177"/>
      <c r="C139" s="178"/>
      <c r="D139" s="178"/>
      <c r="E139" s="178"/>
      <c r="F139" s="178"/>
      <c r="G139" s="178"/>
      <c r="H139" s="178"/>
      <c r="I139" s="178"/>
      <c r="J139" s="178"/>
      <c r="K139" s="178"/>
      <c r="L139" s="178"/>
      <c r="M139" s="178"/>
      <c r="N139" s="178"/>
      <c r="O139" s="178"/>
      <c r="P139" s="178"/>
      <c r="Q139" s="178"/>
      <c r="R139" s="178"/>
      <c r="S139" s="179"/>
    </row>
    <row r="140" spans="2:19">
      <c r="B140" s="177"/>
      <c r="C140" s="178"/>
      <c r="D140" s="178"/>
      <c r="E140" s="178"/>
      <c r="F140" s="178"/>
      <c r="G140" s="178"/>
      <c r="H140" s="178"/>
      <c r="I140" s="178"/>
      <c r="J140" s="178"/>
      <c r="K140" s="178"/>
      <c r="L140" s="178"/>
      <c r="M140" s="178"/>
      <c r="N140" s="178"/>
      <c r="O140" s="178"/>
      <c r="P140" s="178"/>
      <c r="Q140" s="178"/>
      <c r="R140" s="178"/>
      <c r="S140" s="179"/>
    </row>
    <row r="141" spans="2:19">
      <c r="B141" s="177"/>
      <c r="C141" s="178"/>
      <c r="D141" s="178"/>
      <c r="E141" s="178"/>
      <c r="F141" s="178"/>
      <c r="G141" s="178"/>
      <c r="H141" s="178"/>
      <c r="I141" s="178"/>
      <c r="J141" s="178"/>
      <c r="K141" s="178"/>
      <c r="L141" s="178"/>
      <c r="M141" s="178"/>
      <c r="N141" s="178"/>
      <c r="O141" s="178"/>
      <c r="P141" s="178"/>
      <c r="Q141" s="178"/>
      <c r="R141" s="178"/>
      <c r="S141" s="179"/>
    </row>
    <row r="142" spans="2:19">
      <c r="B142" s="177"/>
      <c r="C142" s="178"/>
      <c r="D142" s="178"/>
      <c r="E142" s="178"/>
      <c r="F142" s="178"/>
      <c r="G142" s="178"/>
      <c r="H142" s="178"/>
      <c r="I142" s="178"/>
      <c r="J142" s="178"/>
      <c r="K142" s="178"/>
      <c r="L142" s="178"/>
      <c r="M142" s="178"/>
      <c r="N142" s="178"/>
      <c r="O142" s="178"/>
      <c r="P142" s="178"/>
      <c r="Q142" s="178"/>
      <c r="R142" s="178"/>
      <c r="S142" s="179"/>
    </row>
    <row r="143" spans="2:19">
      <c r="B143" s="177"/>
      <c r="C143" s="178"/>
      <c r="D143" s="178"/>
      <c r="E143" s="178"/>
      <c r="F143" s="178"/>
      <c r="G143" s="178"/>
      <c r="H143" s="178"/>
      <c r="I143" s="178"/>
      <c r="J143" s="178"/>
      <c r="K143" s="178"/>
      <c r="L143" s="178"/>
      <c r="M143" s="178"/>
      <c r="N143" s="178"/>
      <c r="O143" s="178"/>
      <c r="P143" s="178"/>
      <c r="Q143" s="178"/>
      <c r="R143" s="178"/>
      <c r="S143" s="179"/>
    </row>
    <row r="144" spans="2:19">
      <c r="B144" s="177"/>
      <c r="C144" s="178"/>
      <c r="D144" s="178"/>
      <c r="E144" s="178"/>
      <c r="F144" s="178"/>
      <c r="G144" s="178"/>
      <c r="H144" s="178"/>
      <c r="I144" s="178"/>
      <c r="J144" s="178"/>
      <c r="K144" s="178"/>
      <c r="L144" s="178"/>
      <c r="M144" s="178"/>
      <c r="N144" s="178"/>
      <c r="O144" s="178"/>
      <c r="P144" s="178"/>
      <c r="Q144" s="178"/>
      <c r="R144" s="178"/>
      <c r="S144" s="179"/>
    </row>
    <row r="145" spans="2:19">
      <c r="B145" s="177"/>
      <c r="C145" s="178"/>
      <c r="D145" s="178"/>
      <c r="E145" s="178"/>
      <c r="F145" s="178"/>
      <c r="G145" s="178"/>
      <c r="H145" s="178"/>
      <c r="I145" s="178"/>
      <c r="J145" s="178"/>
      <c r="K145" s="178"/>
      <c r="L145" s="178"/>
      <c r="M145" s="178"/>
      <c r="N145" s="178"/>
      <c r="O145" s="178"/>
      <c r="P145" s="178"/>
      <c r="Q145" s="178"/>
      <c r="R145" s="178"/>
      <c r="S145" s="179"/>
    </row>
    <row r="146" spans="2:19">
      <c r="B146" s="177"/>
      <c r="C146" s="178"/>
      <c r="D146" s="178"/>
      <c r="E146" s="178"/>
      <c r="F146" s="178"/>
      <c r="G146" s="178"/>
      <c r="H146" s="178"/>
      <c r="I146" s="178"/>
      <c r="J146" s="178"/>
      <c r="K146" s="178"/>
      <c r="L146" s="178"/>
      <c r="M146" s="178"/>
      <c r="N146" s="178"/>
      <c r="O146" s="178"/>
      <c r="P146" s="178"/>
      <c r="Q146" s="178"/>
      <c r="R146" s="178"/>
      <c r="S146" s="179"/>
    </row>
    <row r="147" spans="2:19">
      <c r="B147" s="177"/>
      <c r="C147" s="178"/>
      <c r="D147" s="178"/>
      <c r="E147" s="178"/>
      <c r="F147" s="178"/>
      <c r="G147" s="178"/>
      <c r="H147" s="178"/>
      <c r="I147" s="178"/>
      <c r="J147" s="178"/>
      <c r="K147" s="178"/>
      <c r="L147" s="178"/>
      <c r="M147" s="178"/>
      <c r="N147" s="178"/>
      <c r="O147" s="178"/>
      <c r="P147" s="178"/>
      <c r="Q147" s="178"/>
      <c r="R147" s="178"/>
      <c r="S147" s="179"/>
    </row>
    <row r="148" spans="2:19">
      <c r="B148" s="177"/>
      <c r="C148" s="178"/>
      <c r="D148" s="178"/>
      <c r="E148" s="178"/>
      <c r="F148" s="178"/>
      <c r="G148" s="178"/>
      <c r="H148" s="178"/>
      <c r="I148" s="178"/>
      <c r="J148" s="178"/>
      <c r="K148" s="178"/>
      <c r="L148" s="178"/>
      <c r="M148" s="178"/>
      <c r="N148" s="178"/>
      <c r="O148" s="178"/>
      <c r="P148" s="178"/>
      <c r="Q148" s="178"/>
      <c r="R148" s="178"/>
      <c r="S148" s="179"/>
    </row>
    <row r="149" spans="2:19">
      <c r="B149" s="177"/>
      <c r="C149" s="178"/>
      <c r="D149" s="178"/>
      <c r="E149" s="178"/>
      <c r="F149" s="178"/>
      <c r="G149" s="178"/>
      <c r="H149" s="178"/>
      <c r="I149" s="178"/>
      <c r="J149" s="178"/>
      <c r="K149" s="178"/>
      <c r="L149" s="178"/>
      <c r="M149" s="178"/>
      <c r="N149" s="178"/>
      <c r="O149" s="178"/>
      <c r="P149" s="178"/>
      <c r="Q149" s="178"/>
      <c r="R149" s="178"/>
      <c r="S149" s="179"/>
    </row>
    <row r="150" spans="2:19">
      <c r="B150" s="177"/>
      <c r="C150" s="178"/>
      <c r="D150" s="178"/>
      <c r="E150" s="178"/>
      <c r="F150" s="178"/>
      <c r="G150" s="178"/>
      <c r="H150" s="178"/>
      <c r="I150" s="178"/>
      <c r="J150" s="178"/>
      <c r="K150" s="178"/>
      <c r="L150" s="178"/>
      <c r="M150" s="178"/>
      <c r="N150" s="178"/>
      <c r="O150" s="178"/>
      <c r="P150" s="178"/>
      <c r="Q150" s="178"/>
      <c r="R150" s="178"/>
      <c r="S150" s="179"/>
    </row>
    <row r="151" spans="2:19">
      <c r="B151" s="177"/>
      <c r="C151" s="178"/>
      <c r="D151" s="178"/>
      <c r="E151" s="178"/>
      <c r="F151" s="178"/>
      <c r="G151" s="178"/>
      <c r="H151" s="178"/>
      <c r="I151" s="178"/>
      <c r="J151" s="178"/>
      <c r="K151" s="178"/>
      <c r="L151" s="178"/>
      <c r="M151" s="178"/>
      <c r="N151" s="178"/>
      <c r="O151" s="178"/>
      <c r="P151" s="178"/>
      <c r="Q151" s="178"/>
      <c r="R151" s="178"/>
      <c r="S151" s="179"/>
    </row>
    <row r="152" spans="2:19">
      <c r="B152" s="177"/>
      <c r="C152" s="178"/>
      <c r="D152" s="178"/>
      <c r="E152" s="178"/>
      <c r="F152" s="178"/>
      <c r="G152" s="178"/>
      <c r="H152" s="178"/>
      <c r="I152" s="178"/>
      <c r="J152" s="178"/>
      <c r="K152" s="178"/>
      <c r="L152" s="178"/>
      <c r="M152" s="178"/>
      <c r="N152" s="178"/>
      <c r="O152" s="178"/>
      <c r="P152" s="178"/>
      <c r="Q152" s="178"/>
      <c r="R152" s="178"/>
      <c r="S152" s="179"/>
    </row>
    <row r="153" spans="2:19">
      <c r="B153" s="177"/>
      <c r="C153" s="178"/>
      <c r="D153" s="178"/>
      <c r="E153" s="178"/>
      <c r="F153" s="178"/>
      <c r="G153" s="178"/>
      <c r="H153" s="178"/>
      <c r="I153" s="178"/>
      <c r="J153" s="178"/>
      <c r="K153" s="178"/>
      <c r="L153" s="178"/>
      <c r="M153" s="178"/>
      <c r="N153" s="178"/>
      <c r="O153" s="178"/>
      <c r="P153" s="178"/>
      <c r="Q153" s="178"/>
      <c r="R153" s="178"/>
      <c r="S153" s="179"/>
    </row>
    <row r="154" spans="2:19">
      <c r="B154" s="177"/>
      <c r="C154" s="178"/>
      <c r="D154" s="178"/>
      <c r="E154" s="178"/>
      <c r="F154" s="178"/>
      <c r="G154" s="178"/>
      <c r="H154" s="178"/>
      <c r="I154" s="178"/>
      <c r="J154" s="178"/>
      <c r="K154" s="178"/>
      <c r="L154" s="178"/>
      <c r="M154" s="178"/>
      <c r="N154" s="178"/>
      <c r="O154" s="178"/>
      <c r="P154" s="178"/>
      <c r="Q154" s="178"/>
      <c r="R154" s="178"/>
      <c r="S154" s="179"/>
    </row>
    <row r="155" spans="2:19">
      <c r="B155" s="177"/>
      <c r="C155" s="178"/>
      <c r="D155" s="178"/>
      <c r="E155" s="178"/>
      <c r="F155" s="178"/>
      <c r="G155" s="178"/>
      <c r="H155" s="178"/>
      <c r="I155" s="178"/>
      <c r="J155" s="178"/>
      <c r="K155" s="178"/>
      <c r="L155" s="178"/>
      <c r="M155" s="178"/>
      <c r="N155" s="178"/>
      <c r="O155" s="178"/>
      <c r="P155" s="178"/>
      <c r="Q155" s="178"/>
      <c r="R155" s="178"/>
      <c r="S155" s="179"/>
    </row>
    <row r="156" spans="2:19">
      <c r="B156" s="177"/>
      <c r="C156" s="178"/>
      <c r="D156" s="178"/>
      <c r="E156" s="178"/>
      <c r="F156" s="178"/>
      <c r="G156" s="178"/>
      <c r="H156" s="178"/>
      <c r="I156" s="178"/>
      <c r="J156" s="178"/>
      <c r="K156" s="178"/>
      <c r="L156" s="178"/>
      <c r="M156" s="178"/>
      <c r="N156" s="178"/>
      <c r="O156" s="178"/>
      <c r="P156" s="178"/>
      <c r="Q156" s="178"/>
      <c r="R156" s="178"/>
      <c r="S156" s="179"/>
    </row>
    <row r="157" spans="2:19">
      <c r="B157" s="177"/>
      <c r="C157" s="178"/>
      <c r="D157" s="178"/>
      <c r="E157" s="178"/>
      <c r="F157" s="178"/>
      <c r="G157" s="178"/>
      <c r="H157" s="178"/>
      <c r="I157" s="178"/>
      <c r="J157" s="178"/>
      <c r="K157" s="178"/>
      <c r="L157" s="178"/>
      <c r="M157" s="178"/>
      <c r="N157" s="178"/>
      <c r="O157" s="178"/>
      <c r="P157" s="178"/>
      <c r="Q157" s="178"/>
      <c r="R157" s="178"/>
      <c r="S157" s="179"/>
    </row>
    <row r="158" spans="2:19">
      <c r="B158" s="177"/>
      <c r="C158" s="178"/>
      <c r="D158" s="178"/>
      <c r="E158" s="178"/>
      <c r="F158" s="178"/>
      <c r="G158" s="178"/>
      <c r="H158" s="178"/>
      <c r="I158" s="178"/>
      <c r="J158" s="178"/>
      <c r="K158" s="178"/>
      <c r="L158" s="178"/>
      <c r="M158" s="178"/>
      <c r="N158" s="178"/>
      <c r="O158" s="178"/>
      <c r="P158" s="178"/>
      <c r="Q158" s="178"/>
      <c r="R158" s="178"/>
      <c r="S158" s="179"/>
    </row>
    <row r="159" spans="2:19">
      <c r="B159" s="177"/>
      <c r="C159" s="178"/>
      <c r="D159" s="178"/>
      <c r="E159" s="178"/>
      <c r="F159" s="178"/>
      <c r="G159" s="178"/>
      <c r="H159" s="178"/>
      <c r="I159" s="178"/>
      <c r="J159" s="178"/>
      <c r="K159" s="178"/>
      <c r="L159" s="178"/>
      <c r="M159" s="178"/>
      <c r="N159" s="178"/>
      <c r="O159" s="178"/>
      <c r="P159" s="178"/>
      <c r="Q159" s="178"/>
      <c r="R159" s="178"/>
      <c r="S159" s="179"/>
    </row>
    <row r="160" spans="2:19">
      <c r="B160" s="177"/>
      <c r="C160" s="178"/>
      <c r="D160" s="178"/>
      <c r="E160" s="178"/>
      <c r="F160" s="178"/>
      <c r="G160" s="178"/>
      <c r="H160" s="178"/>
      <c r="I160" s="178"/>
      <c r="J160" s="178"/>
      <c r="K160" s="178"/>
      <c r="L160" s="178"/>
      <c r="M160" s="178"/>
      <c r="N160" s="178"/>
      <c r="O160" s="178"/>
      <c r="P160" s="178"/>
      <c r="Q160" s="178"/>
      <c r="R160" s="178"/>
      <c r="S160" s="179"/>
    </row>
    <row r="161" spans="2:19">
      <c r="B161" s="177"/>
      <c r="C161" s="178"/>
      <c r="D161" s="178"/>
      <c r="E161" s="178"/>
      <c r="F161" s="178"/>
      <c r="G161" s="178"/>
      <c r="H161" s="178"/>
      <c r="I161" s="178"/>
      <c r="J161" s="178"/>
      <c r="K161" s="178"/>
      <c r="L161" s="178"/>
      <c r="M161" s="178"/>
      <c r="N161" s="178"/>
      <c r="O161" s="178"/>
      <c r="P161" s="178"/>
      <c r="Q161" s="178"/>
      <c r="R161" s="178"/>
      <c r="S161" s="179"/>
    </row>
    <row r="162" spans="2:19">
      <c r="B162" s="177"/>
      <c r="C162" s="178"/>
      <c r="D162" s="178"/>
      <c r="E162" s="178"/>
      <c r="F162" s="178"/>
      <c r="G162" s="178"/>
      <c r="H162" s="178"/>
      <c r="I162" s="178"/>
      <c r="J162" s="178"/>
      <c r="K162" s="178"/>
      <c r="L162" s="178"/>
      <c r="M162" s="178"/>
      <c r="N162" s="178"/>
      <c r="O162" s="178"/>
      <c r="P162" s="178"/>
      <c r="Q162" s="178"/>
      <c r="R162" s="178"/>
      <c r="S162" s="179"/>
    </row>
    <row r="163" spans="2:19">
      <c r="B163" s="177"/>
      <c r="C163" s="178"/>
      <c r="D163" s="178"/>
      <c r="E163" s="178"/>
      <c r="F163" s="178"/>
      <c r="G163" s="178"/>
      <c r="H163" s="178"/>
      <c r="I163" s="178"/>
      <c r="J163" s="178"/>
      <c r="K163" s="178"/>
      <c r="L163" s="178"/>
      <c r="M163" s="178"/>
      <c r="N163" s="178"/>
      <c r="O163" s="178"/>
      <c r="P163" s="178"/>
      <c r="Q163" s="178"/>
      <c r="R163" s="178"/>
      <c r="S163" s="179"/>
    </row>
    <row r="164" spans="2:19">
      <c r="B164" s="177"/>
      <c r="C164" s="178"/>
      <c r="D164" s="178"/>
      <c r="E164" s="178"/>
      <c r="F164" s="178"/>
      <c r="G164" s="178"/>
      <c r="H164" s="178"/>
      <c r="I164" s="178"/>
      <c r="J164" s="178"/>
      <c r="K164" s="178"/>
      <c r="L164" s="178"/>
      <c r="M164" s="178"/>
      <c r="N164" s="178"/>
      <c r="O164" s="178"/>
      <c r="P164" s="178"/>
      <c r="Q164" s="178"/>
      <c r="R164" s="178"/>
      <c r="S164" s="179"/>
    </row>
    <row r="165" spans="2:19">
      <c r="B165" s="177"/>
      <c r="C165" s="178"/>
      <c r="D165" s="178"/>
      <c r="E165" s="178"/>
      <c r="F165" s="178"/>
      <c r="G165" s="178"/>
      <c r="H165" s="178"/>
      <c r="I165" s="178"/>
      <c r="J165" s="178"/>
      <c r="K165" s="178"/>
      <c r="L165" s="178"/>
      <c r="M165" s="178"/>
      <c r="N165" s="178"/>
      <c r="O165" s="178"/>
      <c r="P165" s="178"/>
      <c r="Q165" s="178"/>
      <c r="R165" s="178"/>
      <c r="S165" s="179"/>
    </row>
    <row r="166" spans="2:19">
      <c r="B166" s="177"/>
      <c r="C166" s="178"/>
      <c r="D166" s="178"/>
      <c r="E166" s="178"/>
      <c r="F166" s="178"/>
      <c r="G166" s="178"/>
      <c r="H166" s="178"/>
      <c r="I166" s="178"/>
      <c r="J166" s="178"/>
      <c r="K166" s="178"/>
      <c r="L166" s="178"/>
      <c r="M166" s="178"/>
      <c r="N166" s="178"/>
      <c r="O166" s="178"/>
      <c r="P166" s="178"/>
      <c r="Q166" s="178"/>
      <c r="R166" s="178"/>
      <c r="S166" s="179"/>
    </row>
    <row r="167" spans="2:19">
      <c r="B167" s="177"/>
      <c r="C167" s="178"/>
      <c r="D167" s="178"/>
      <c r="E167" s="178"/>
      <c r="F167" s="178"/>
      <c r="G167" s="178"/>
      <c r="H167" s="178"/>
      <c r="I167" s="178"/>
      <c r="J167" s="178"/>
      <c r="K167" s="178"/>
      <c r="L167" s="178"/>
      <c r="M167" s="178"/>
      <c r="N167" s="178"/>
      <c r="O167" s="178"/>
      <c r="P167" s="178"/>
      <c r="Q167" s="178"/>
      <c r="R167" s="178"/>
      <c r="S167" s="179"/>
    </row>
    <row r="168" spans="2:19">
      <c r="B168" s="177"/>
      <c r="C168" s="178"/>
      <c r="D168" s="178"/>
      <c r="E168" s="178"/>
      <c r="F168" s="178"/>
      <c r="G168" s="178"/>
      <c r="H168" s="178"/>
      <c r="I168" s="178"/>
      <c r="J168" s="178"/>
      <c r="K168" s="178"/>
      <c r="L168" s="178"/>
      <c r="M168" s="178"/>
      <c r="N168" s="178"/>
      <c r="O168" s="178"/>
      <c r="P168" s="178"/>
      <c r="Q168" s="178"/>
      <c r="R168" s="178"/>
      <c r="S168" s="179"/>
    </row>
    <row r="169" spans="2:19">
      <c r="B169" s="177"/>
      <c r="C169" s="178"/>
      <c r="D169" s="178"/>
      <c r="E169" s="178"/>
      <c r="F169" s="178"/>
      <c r="G169" s="178"/>
      <c r="H169" s="178"/>
      <c r="I169" s="178"/>
      <c r="J169" s="178"/>
      <c r="K169" s="178"/>
      <c r="L169" s="178"/>
      <c r="M169" s="178"/>
      <c r="N169" s="178"/>
      <c r="O169" s="178"/>
      <c r="P169" s="178"/>
      <c r="Q169" s="178"/>
      <c r="R169" s="178"/>
      <c r="S169" s="179"/>
    </row>
    <row r="170" spans="2:19">
      <c r="B170" s="177"/>
      <c r="C170" s="178"/>
      <c r="D170" s="178"/>
      <c r="E170" s="178"/>
      <c r="F170" s="178"/>
      <c r="G170" s="178"/>
      <c r="H170" s="178"/>
      <c r="I170" s="178"/>
      <c r="J170" s="178"/>
      <c r="K170" s="178"/>
      <c r="L170" s="178"/>
      <c r="M170" s="178"/>
      <c r="N170" s="178"/>
      <c r="O170" s="178"/>
      <c r="P170" s="178"/>
      <c r="Q170" s="178"/>
      <c r="R170" s="178"/>
      <c r="S170" s="179"/>
    </row>
    <row r="171" spans="2:19">
      <c r="B171" s="177"/>
      <c r="C171" s="178"/>
      <c r="D171" s="178"/>
      <c r="E171" s="178"/>
      <c r="F171" s="178"/>
      <c r="G171" s="178"/>
      <c r="H171" s="178"/>
      <c r="I171" s="178"/>
      <c r="J171" s="178"/>
      <c r="K171" s="178"/>
      <c r="L171" s="178"/>
      <c r="M171" s="178"/>
      <c r="N171" s="178"/>
      <c r="O171" s="178"/>
      <c r="P171" s="178"/>
      <c r="Q171" s="178"/>
      <c r="R171" s="178"/>
      <c r="S171" s="179"/>
    </row>
    <row r="172" spans="2:19">
      <c r="B172" s="177"/>
      <c r="C172" s="178"/>
      <c r="D172" s="178"/>
      <c r="E172" s="178"/>
      <c r="F172" s="178"/>
      <c r="G172" s="178"/>
      <c r="H172" s="178"/>
      <c r="I172" s="178"/>
      <c r="J172" s="178"/>
      <c r="K172" s="178"/>
      <c r="L172" s="178"/>
      <c r="M172" s="178"/>
      <c r="N172" s="178"/>
      <c r="O172" s="178"/>
      <c r="P172" s="178"/>
      <c r="Q172" s="178"/>
      <c r="R172" s="178"/>
      <c r="S172" s="179"/>
    </row>
    <row r="173" spans="2:19">
      <c r="B173" s="177"/>
      <c r="C173" s="178"/>
      <c r="D173" s="178"/>
      <c r="E173" s="178"/>
      <c r="F173" s="178"/>
      <c r="G173" s="178"/>
      <c r="H173" s="178"/>
      <c r="I173" s="178"/>
      <c r="J173" s="178"/>
      <c r="K173" s="178"/>
      <c r="L173" s="178"/>
      <c r="M173" s="178"/>
      <c r="N173" s="178"/>
      <c r="O173" s="178"/>
      <c r="P173" s="178"/>
      <c r="Q173" s="178"/>
      <c r="R173" s="178"/>
      <c r="S173" s="179"/>
    </row>
    <row r="174" spans="2:19">
      <c r="B174" s="177"/>
      <c r="C174" s="178" t="s">
        <v>130</v>
      </c>
      <c r="D174" s="178"/>
      <c r="E174" s="178"/>
      <c r="F174" s="178"/>
      <c r="G174" s="178"/>
      <c r="H174" s="178"/>
      <c r="I174" s="178"/>
      <c r="J174" s="178"/>
      <c r="K174" s="178"/>
      <c r="L174" s="178"/>
      <c r="M174" s="178"/>
      <c r="N174" s="178"/>
      <c r="O174" s="178"/>
      <c r="P174" s="178"/>
      <c r="Q174" s="178"/>
      <c r="R174" s="178"/>
      <c r="S174" s="179"/>
    </row>
    <row r="175" spans="2:19">
      <c r="B175" s="177"/>
      <c r="C175" s="178" t="s">
        <v>154</v>
      </c>
      <c r="D175" s="178"/>
      <c r="E175" s="178"/>
      <c r="F175" s="178"/>
      <c r="G175" s="178"/>
      <c r="H175" s="178"/>
      <c r="I175" s="178"/>
      <c r="J175" s="178"/>
      <c r="K175" s="178"/>
      <c r="L175" s="178"/>
      <c r="M175" s="178"/>
      <c r="N175" s="178"/>
      <c r="O175" s="178"/>
      <c r="P175" s="178"/>
      <c r="Q175" s="178"/>
      <c r="R175" s="178"/>
      <c r="S175" s="179"/>
    </row>
    <row r="176" spans="2:19">
      <c r="B176" s="177"/>
      <c r="C176" s="178"/>
      <c r="D176" s="178"/>
      <c r="E176" s="178"/>
      <c r="F176" s="178"/>
      <c r="G176" s="178"/>
      <c r="H176" s="178"/>
      <c r="I176" s="178"/>
      <c r="J176" s="178"/>
      <c r="K176" s="178"/>
      <c r="L176" s="178"/>
      <c r="M176" s="178"/>
      <c r="N176" s="178"/>
      <c r="O176" s="178"/>
      <c r="P176" s="178"/>
      <c r="Q176" s="178"/>
      <c r="R176" s="178"/>
      <c r="S176" s="179"/>
    </row>
    <row r="177" spans="2:19">
      <c r="B177" s="177"/>
      <c r="C177" s="178"/>
      <c r="D177" s="178"/>
      <c r="E177" s="178"/>
      <c r="F177" s="178"/>
      <c r="G177" s="178"/>
      <c r="H177" s="178"/>
      <c r="I177" s="178"/>
      <c r="J177" s="178"/>
      <c r="K177" s="178"/>
      <c r="L177" s="178"/>
      <c r="M177" s="178"/>
      <c r="N177" s="178"/>
      <c r="O177" s="178"/>
      <c r="P177" s="178"/>
      <c r="Q177" s="178"/>
      <c r="R177" s="178"/>
      <c r="S177" s="179"/>
    </row>
    <row r="178" spans="2:19">
      <c r="B178" s="177"/>
      <c r="C178" s="178"/>
      <c r="D178" s="178"/>
      <c r="E178" s="178"/>
      <c r="F178" s="178"/>
      <c r="G178" s="178"/>
      <c r="H178" s="178"/>
      <c r="I178" s="178"/>
      <c r="J178" s="178"/>
      <c r="K178" s="178"/>
      <c r="L178" s="178"/>
      <c r="M178" s="178"/>
      <c r="N178" s="178"/>
      <c r="O178" s="178"/>
      <c r="P178" s="178"/>
      <c r="Q178" s="178"/>
      <c r="R178" s="178"/>
      <c r="S178" s="179"/>
    </row>
    <row r="179" spans="2:19">
      <c r="B179" s="177"/>
      <c r="C179" s="178"/>
      <c r="D179" s="178"/>
      <c r="E179" s="178"/>
      <c r="F179" s="178"/>
      <c r="G179" s="178"/>
      <c r="H179" s="178"/>
      <c r="I179" s="178"/>
      <c r="J179" s="178"/>
      <c r="K179" s="178"/>
      <c r="L179" s="178"/>
      <c r="M179" s="178"/>
      <c r="N179" s="178"/>
      <c r="O179" s="178"/>
      <c r="P179" s="178"/>
      <c r="Q179" s="178"/>
      <c r="R179" s="178"/>
      <c r="S179" s="179"/>
    </row>
    <row r="180" spans="2:19">
      <c r="B180" s="177"/>
      <c r="C180" s="178"/>
      <c r="D180" s="178"/>
      <c r="E180" s="178"/>
      <c r="F180" s="178"/>
      <c r="G180" s="178"/>
      <c r="H180" s="178"/>
      <c r="I180" s="178"/>
      <c r="J180" s="178"/>
      <c r="K180" s="178"/>
      <c r="L180" s="178"/>
      <c r="M180" s="178"/>
      <c r="N180" s="178"/>
      <c r="O180" s="178"/>
      <c r="P180" s="178"/>
      <c r="Q180" s="178"/>
      <c r="R180" s="178"/>
      <c r="S180" s="179"/>
    </row>
    <row r="181" spans="2:19">
      <c r="B181" s="177"/>
      <c r="C181" s="178"/>
      <c r="D181" s="178"/>
      <c r="E181" s="178"/>
      <c r="F181" s="178"/>
      <c r="G181" s="178"/>
      <c r="H181" s="178"/>
      <c r="I181" s="178"/>
      <c r="J181" s="178"/>
      <c r="K181" s="178"/>
      <c r="L181" s="178"/>
      <c r="M181" s="178"/>
      <c r="N181" s="178"/>
      <c r="O181" s="178"/>
      <c r="P181" s="178"/>
      <c r="Q181" s="178"/>
      <c r="R181" s="178"/>
      <c r="S181" s="179"/>
    </row>
    <row r="182" spans="2:19">
      <c r="B182" s="177"/>
      <c r="C182" s="178"/>
      <c r="D182" s="178"/>
      <c r="E182" s="178"/>
      <c r="F182" s="178"/>
      <c r="G182" s="178"/>
      <c r="H182" s="178"/>
      <c r="I182" s="178"/>
      <c r="J182" s="178"/>
      <c r="K182" s="178"/>
      <c r="L182" s="178"/>
      <c r="M182" s="178"/>
      <c r="N182" s="178"/>
      <c r="O182" s="178"/>
      <c r="P182" s="178"/>
      <c r="Q182" s="178"/>
      <c r="R182" s="178"/>
      <c r="S182" s="179"/>
    </row>
    <row r="183" spans="2:19">
      <c r="B183" s="177"/>
      <c r="C183" s="178"/>
      <c r="D183" s="178"/>
      <c r="E183" s="178"/>
      <c r="F183" s="178"/>
      <c r="G183" s="178"/>
      <c r="H183" s="178"/>
      <c r="I183" s="178"/>
      <c r="J183" s="178"/>
      <c r="K183" s="178"/>
      <c r="L183" s="178"/>
      <c r="M183" s="178"/>
      <c r="N183" s="178"/>
      <c r="O183" s="178"/>
      <c r="P183" s="178"/>
      <c r="Q183" s="178"/>
      <c r="R183" s="178"/>
      <c r="S183" s="179"/>
    </row>
    <row r="184" spans="2:19">
      <c r="B184" s="177"/>
      <c r="C184" s="178"/>
      <c r="D184" s="178"/>
      <c r="E184" s="178">
        <v>20</v>
      </c>
      <c r="F184" s="178" t="s">
        <v>64</v>
      </c>
      <c r="G184" s="178"/>
      <c r="H184" s="178"/>
      <c r="I184" s="178"/>
      <c r="J184" s="178"/>
      <c r="K184" s="178"/>
      <c r="L184" s="178"/>
      <c r="M184" s="178"/>
      <c r="N184" s="178"/>
      <c r="O184" s="178"/>
      <c r="P184" s="178"/>
      <c r="Q184" s="178"/>
      <c r="R184" s="178"/>
      <c r="S184" s="179"/>
    </row>
    <row r="185" spans="2:19">
      <c r="B185" s="177"/>
      <c r="C185" s="178"/>
      <c r="D185" s="178"/>
      <c r="E185" s="178">
        <v>1415</v>
      </c>
      <c r="F185" s="178" t="s">
        <v>155</v>
      </c>
      <c r="G185" s="178"/>
      <c r="H185" s="178"/>
      <c r="I185" s="178"/>
      <c r="J185" s="178"/>
      <c r="K185" s="178"/>
      <c r="L185" s="178"/>
      <c r="M185" s="178"/>
      <c r="N185" s="178"/>
      <c r="O185" s="178"/>
      <c r="P185" s="178"/>
      <c r="Q185" s="178"/>
      <c r="R185" s="178"/>
      <c r="S185" s="179"/>
    </row>
    <row r="186" spans="2:19">
      <c r="B186" s="177"/>
      <c r="C186" s="178"/>
      <c r="D186" s="178"/>
      <c r="E186" s="178"/>
      <c r="F186" s="178"/>
      <c r="G186" s="178"/>
      <c r="H186" s="178"/>
      <c r="I186" s="178"/>
      <c r="J186" s="178"/>
      <c r="K186" s="178"/>
      <c r="L186" s="178"/>
      <c r="M186" s="178"/>
      <c r="N186" s="178"/>
      <c r="O186" s="178"/>
      <c r="P186" s="178"/>
      <c r="Q186" s="178"/>
      <c r="R186" s="178"/>
      <c r="S186" s="179"/>
    </row>
    <row r="187" spans="2:19">
      <c r="B187" s="177"/>
      <c r="C187" s="178"/>
      <c r="D187" s="178"/>
      <c r="E187" s="178"/>
      <c r="F187" s="178"/>
      <c r="G187" s="178"/>
      <c r="H187" s="178"/>
      <c r="I187" s="178"/>
      <c r="J187" s="178"/>
      <c r="K187" s="178"/>
      <c r="L187" s="178"/>
      <c r="M187" s="178"/>
      <c r="N187" s="178"/>
      <c r="O187" s="178"/>
      <c r="P187" s="178"/>
      <c r="Q187" s="178"/>
      <c r="R187" s="178"/>
      <c r="S187" s="179"/>
    </row>
    <row r="188" spans="2:19">
      <c r="B188" s="177"/>
      <c r="C188" s="178"/>
      <c r="D188" s="178"/>
      <c r="E188" s="178"/>
      <c r="F188" s="178"/>
      <c r="G188" s="178"/>
      <c r="H188" s="178"/>
      <c r="I188" s="178"/>
      <c r="J188" s="178"/>
      <c r="K188" s="178"/>
      <c r="L188" s="178"/>
      <c r="M188" s="178"/>
      <c r="N188" s="178"/>
      <c r="O188" s="178"/>
      <c r="P188" s="178"/>
      <c r="Q188" s="178"/>
      <c r="R188" s="178"/>
      <c r="S188" s="179"/>
    </row>
    <row r="189" spans="2:19">
      <c r="B189" s="177"/>
      <c r="C189" s="178"/>
      <c r="D189" s="178"/>
      <c r="E189" s="178"/>
      <c r="F189" s="178"/>
      <c r="G189" s="178"/>
      <c r="H189" s="178"/>
      <c r="I189" s="178"/>
      <c r="J189" s="178"/>
      <c r="K189" s="178"/>
      <c r="L189" s="178"/>
      <c r="M189" s="178"/>
      <c r="N189" s="178"/>
      <c r="O189" s="178"/>
      <c r="P189" s="178"/>
      <c r="Q189" s="178"/>
      <c r="R189" s="178"/>
      <c r="S189" s="179"/>
    </row>
    <row r="190" spans="2:19">
      <c r="B190" s="177"/>
      <c r="C190" s="178"/>
      <c r="D190" s="178"/>
      <c r="E190" s="178"/>
      <c r="F190" s="178"/>
      <c r="G190" s="178"/>
      <c r="H190" s="178"/>
      <c r="I190" s="178"/>
      <c r="J190" s="178"/>
      <c r="K190" s="178"/>
      <c r="L190" s="178"/>
      <c r="M190" s="178"/>
      <c r="N190" s="178"/>
      <c r="O190" s="178"/>
      <c r="P190" s="178"/>
      <c r="Q190" s="178"/>
      <c r="R190" s="178"/>
      <c r="S190" s="179"/>
    </row>
    <row r="191" spans="2:19">
      <c r="B191" s="177"/>
      <c r="C191" s="178" t="s">
        <v>121</v>
      </c>
      <c r="D191" s="178"/>
      <c r="E191" s="178"/>
      <c r="F191" s="178"/>
      <c r="G191" s="178"/>
      <c r="H191" s="178"/>
      <c r="I191" s="178"/>
      <c r="J191" s="178"/>
      <c r="K191" s="178"/>
      <c r="L191" s="178"/>
      <c r="M191" s="178"/>
      <c r="N191" s="178"/>
      <c r="O191" s="178"/>
      <c r="P191" s="178"/>
      <c r="Q191" s="178"/>
      <c r="R191" s="178"/>
      <c r="S191" s="179"/>
    </row>
    <row r="192" spans="2:19">
      <c r="B192" s="177"/>
      <c r="C192" s="178" t="s">
        <v>156</v>
      </c>
      <c r="D192" s="178"/>
      <c r="E192" s="178"/>
      <c r="F192" s="178"/>
      <c r="G192" s="178"/>
      <c r="H192" s="178"/>
      <c r="I192" s="178"/>
      <c r="J192" s="178"/>
      <c r="K192" s="178"/>
      <c r="L192" s="178"/>
      <c r="M192" s="178"/>
      <c r="N192" s="178"/>
      <c r="O192" s="178"/>
      <c r="P192" s="178"/>
      <c r="Q192" s="178"/>
      <c r="R192" s="178"/>
      <c r="S192" s="179"/>
    </row>
    <row r="193" spans="2:19">
      <c r="B193" s="177"/>
      <c r="C193" s="178"/>
      <c r="D193" s="178"/>
      <c r="E193" s="178"/>
      <c r="F193" s="178"/>
      <c r="G193" s="178"/>
      <c r="H193" s="178"/>
      <c r="I193" s="178"/>
      <c r="J193" s="178"/>
      <c r="K193" s="178"/>
      <c r="L193" s="178"/>
      <c r="M193" s="178"/>
      <c r="N193" s="178"/>
      <c r="O193" s="178"/>
      <c r="P193" s="178"/>
      <c r="Q193" s="178"/>
      <c r="R193" s="178"/>
      <c r="S193" s="179"/>
    </row>
    <row r="194" spans="2:19">
      <c r="B194" s="177"/>
      <c r="C194" s="178"/>
      <c r="D194" s="178"/>
      <c r="E194" s="178"/>
      <c r="F194" s="178"/>
      <c r="G194" s="178"/>
      <c r="H194" s="178"/>
      <c r="I194" s="178"/>
      <c r="J194" s="178"/>
      <c r="K194" s="178"/>
      <c r="L194" s="178"/>
      <c r="M194" s="178"/>
      <c r="N194" s="178"/>
      <c r="O194" s="178"/>
      <c r="P194" s="178"/>
      <c r="Q194" s="178"/>
      <c r="R194" s="178"/>
      <c r="S194" s="179"/>
    </row>
    <row r="195" spans="2:19">
      <c r="B195" s="177"/>
      <c r="C195" s="178"/>
      <c r="D195" s="178"/>
      <c r="E195" s="178"/>
      <c r="F195" s="178"/>
      <c r="G195" s="178"/>
      <c r="H195" s="178"/>
      <c r="I195" s="178"/>
      <c r="J195" s="178"/>
      <c r="K195" s="178"/>
      <c r="L195" s="178"/>
      <c r="M195" s="178"/>
      <c r="N195" s="178"/>
      <c r="O195" s="178"/>
      <c r="P195" s="178"/>
      <c r="Q195" s="178"/>
      <c r="R195" s="178"/>
      <c r="S195" s="179"/>
    </row>
    <row r="196" spans="2:19">
      <c r="B196" s="177"/>
      <c r="C196" s="178"/>
      <c r="D196" s="178"/>
      <c r="E196" s="178"/>
      <c r="F196" s="178"/>
      <c r="G196" s="178"/>
      <c r="H196" s="178"/>
      <c r="I196" s="178"/>
      <c r="J196" s="178"/>
      <c r="K196" s="178"/>
      <c r="L196" s="178"/>
      <c r="M196" s="178"/>
      <c r="N196" s="178"/>
      <c r="O196" s="178"/>
      <c r="P196" s="178"/>
      <c r="Q196" s="178"/>
      <c r="R196" s="178"/>
      <c r="S196" s="179"/>
    </row>
    <row r="197" spans="2:19">
      <c r="B197" s="177"/>
      <c r="C197" s="178"/>
      <c r="D197" s="178"/>
      <c r="E197" s="178"/>
      <c r="F197" s="178"/>
      <c r="G197" s="178"/>
      <c r="H197" s="178"/>
      <c r="I197" s="178"/>
      <c r="J197" s="178"/>
      <c r="K197" s="178"/>
      <c r="L197" s="178"/>
      <c r="M197" s="178"/>
      <c r="N197" s="178"/>
      <c r="O197" s="178"/>
      <c r="P197" s="178"/>
      <c r="Q197" s="178"/>
      <c r="R197" s="178"/>
      <c r="S197" s="179"/>
    </row>
    <row r="198" spans="2:19">
      <c r="B198" s="177"/>
      <c r="C198" s="178"/>
      <c r="D198" s="178"/>
      <c r="E198" s="178"/>
      <c r="F198" s="178"/>
      <c r="G198" s="178"/>
      <c r="H198" s="178"/>
      <c r="I198" s="178"/>
      <c r="J198" s="178"/>
      <c r="K198" s="178"/>
      <c r="L198" s="178"/>
      <c r="M198" s="178"/>
      <c r="N198" s="178"/>
      <c r="O198" s="178"/>
      <c r="P198" s="178"/>
      <c r="Q198" s="178"/>
      <c r="R198" s="178"/>
      <c r="S198" s="179"/>
    </row>
    <row r="199" spans="2:19">
      <c r="B199" s="177"/>
      <c r="C199" s="178"/>
      <c r="D199" s="178"/>
      <c r="E199" s="178"/>
      <c r="F199" s="178"/>
      <c r="G199" s="178"/>
      <c r="H199" s="178"/>
      <c r="I199" s="178"/>
      <c r="J199" s="178"/>
      <c r="K199" s="178"/>
      <c r="L199" s="178"/>
      <c r="M199" s="178"/>
      <c r="N199" s="178"/>
      <c r="O199" s="178"/>
      <c r="P199" s="178"/>
      <c r="Q199" s="178"/>
      <c r="R199" s="178"/>
      <c r="S199" s="179"/>
    </row>
    <row r="200" spans="2:19">
      <c r="B200" s="177"/>
      <c r="C200" s="178"/>
      <c r="D200" s="178"/>
      <c r="E200" s="178"/>
      <c r="F200" s="178"/>
      <c r="G200" s="178"/>
      <c r="H200" s="178"/>
      <c r="I200" s="178"/>
      <c r="J200" s="178"/>
      <c r="K200" s="178"/>
      <c r="L200" s="178"/>
      <c r="M200" s="178"/>
      <c r="N200" s="178"/>
      <c r="O200" s="178"/>
      <c r="P200" s="178"/>
      <c r="Q200" s="178"/>
      <c r="R200" s="178"/>
      <c r="S200" s="179"/>
    </row>
    <row r="201" spans="2:19">
      <c r="B201" s="177"/>
      <c r="C201" s="178"/>
      <c r="D201" s="178"/>
      <c r="E201" s="178"/>
      <c r="F201" s="178"/>
      <c r="G201" s="178"/>
      <c r="H201" s="178"/>
      <c r="I201" s="178"/>
      <c r="J201" s="178"/>
      <c r="K201" s="178"/>
      <c r="L201" s="178"/>
      <c r="M201" s="178"/>
      <c r="N201" s="178"/>
      <c r="O201" s="178"/>
      <c r="P201" s="178"/>
      <c r="Q201" s="178"/>
      <c r="R201" s="178"/>
      <c r="S201" s="179"/>
    </row>
    <row r="202" spans="2:19">
      <c r="B202" s="177"/>
      <c r="C202" s="178"/>
      <c r="D202" s="178"/>
      <c r="E202" s="178">
        <v>2</v>
      </c>
      <c r="F202" s="178" t="s">
        <v>157</v>
      </c>
      <c r="G202" s="178"/>
      <c r="H202" s="178"/>
      <c r="I202" s="178"/>
      <c r="J202" s="178"/>
      <c r="K202" s="178"/>
      <c r="L202" s="178"/>
      <c r="M202" s="178"/>
      <c r="N202" s="178"/>
      <c r="O202" s="178"/>
      <c r="P202" s="178"/>
      <c r="Q202" s="178"/>
      <c r="R202" s="178"/>
      <c r="S202" s="179"/>
    </row>
    <row r="203" spans="2:19">
      <c r="B203" s="177"/>
      <c r="C203" s="178"/>
      <c r="D203" s="178"/>
      <c r="E203" s="178"/>
      <c r="F203" s="178"/>
      <c r="G203" s="178"/>
      <c r="H203" s="178"/>
      <c r="I203" s="178"/>
      <c r="J203" s="178"/>
      <c r="K203" s="178"/>
      <c r="L203" s="178"/>
      <c r="M203" s="178"/>
      <c r="N203" s="178"/>
      <c r="O203" s="178"/>
      <c r="P203" s="178"/>
      <c r="Q203" s="178"/>
      <c r="R203" s="178"/>
      <c r="S203" s="179"/>
    </row>
    <row r="204" spans="2:19">
      <c r="B204" s="177"/>
      <c r="C204" s="178"/>
      <c r="D204" s="178"/>
      <c r="E204" s="178"/>
      <c r="F204" s="178"/>
      <c r="G204" s="178"/>
      <c r="H204" s="178"/>
      <c r="I204" s="178"/>
      <c r="J204" s="178"/>
      <c r="K204" s="178"/>
      <c r="L204" s="178"/>
      <c r="M204" s="178"/>
      <c r="N204" s="178"/>
      <c r="O204" s="178"/>
      <c r="P204" s="178"/>
      <c r="Q204" s="178"/>
      <c r="R204" s="178"/>
      <c r="S204" s="179"/>
    </row>
    <row r="205" spans="2:19">
      <c r="B205" s="177"/>
      <c r="C205" s="178"/>
      <c r="D205" s="178"/>
      <c r="E205" s="178"/>
      <c r="F205" s="178"/>
      <c r="G205" s="178"/>
      <c r="H205" s="178"/>
      <c r="I205" s="178"/>
      <c r="J205" s="178"/>
      <c r="K205" s="178"/>
      <c r="L205" s="178"/>
      <c r="M205" s="178"/>
      <c r="N205" s="178"/>
      <c r="O205" s="178"/>
      <c r="P205" s="178"/>
      <c r="Q205" s="178"/>
      <c r="R205" s="178"/>
      <c r="S205" s="179"/>
    </row>
    <row r="206" spans="2:19">
      <c r="B206" s="177"/>
      <c r="C206" s="178"/>
      <c r="D206" s="178"/>
      <c r="E206" s="178"/>
      <c r="F206" s="178"/>
      <c r="G206" s="178"/>
      <c r="H206" s="178"/>
      <c r="I206" s="178"/>
      <c r="J206" s="178"/>
      <c r="K206" s="178"/>
      <c r="L206" s="178"/>
      <c r="M206" s="178"/>
      <c r="N206" s="178"/>
      <c r="O206" s="178"/>
      <c r="P206" s="178"/>
      <c r="Q206" s="178"/>
      <c r="R206" s="178"/>
      <c r="S206" s="179"/>
    </row>
    <row r="207" spans="2:19">
      <c r="B207" s="177"/>
      <c r="C207" s="178"/>
      <c r="D207" s="178"/>
      <c r="E207" s="178"/>
      <c r="F207" s="178"/>
      <c r="G207" s="178"/>
      <c r="H207" s="178"/>
      <c r="I207" s="178"/>
      <c r="J207" s="178"/>
      <c r="K207" s="178"/>
      <c r="L207" s="178"/>
      <c r="M207" s="178"/>
      <c r="N207" s="178"/>
      <c r="O207" s="178"/>
      <c r="P207" s="178"/>
      <c r="Q207" s="178"/>
      <c r="R207" s="178"/>
      <c r="S207" s="179"/>
    </row>
    <row r="208" spans="2:19">
      <c r="B208" s="177"/>
      <c r="C208" s="178"/>
      <c r="D208" s="178"/>
      <c r="E208" s="178"/>
      <c r="F208" s="178"/>
      <c r="G208" s="178"/>
      <c r="H208" s="178"/>
      <c r="I208" s="178"/>
      <c r="J208" s="178"/>
      <c r="K208" s="178"/>
      <c r="L208" s="178"/>
      <c r="M208" s="178"/>
      <c r="N208" s="178"/>
      <c r="O208" s="178"/>
      <c r="P208" s="178"/>
      <c r="Q208" s="178"/>
      <c r="R208" s="178"/>
      <c r="S208" s="179"/>
    </row>
    <row r="209" spans="2:19">
      <c r="B209" s="177"/>
      <c r="C209" s="178"/>
      <c r="D209" s="178"/>
      <c r="E209" s="178"/>
      <c r="F209" s="178"/>
      <c r="G209" s="178"/>
      <c r="H209" s="178"/>
      <c r="I209" s="178"/>
      <c r="J209" s="178"/>
      <c r="K209" s="178"/>
      <c r="L209" s="178"/>
      <c r="M209" s="178"/>
      <c r="N209" s="178"/>
      <c r="O209" s="178"/>
      <c r="P209" s="178"/>
      <c r="Q209" s="178"/>
      <c r="R209" s="178"/>
      <c r="S209" s="179"/>
    </row>
    <row r="210" spans="2:19">
      <c r="B210" s="177"/>
      <c r="C210" s="178"/>
      <c r="D210" s="178"/>
      <c r="E210" s="178"/>
      <c r="F210" s="178"/>
      <c r="G210" s="178"/>
      <c r="H210" s="178"/>
      <c r="I210" s="178"/>
      <c r="J210" s="178"/>
      <c r="K210" s="178"/>
      <c r="L210" s="178"/>
      <c r="M210" s="178"/>
      <c r="N210" s="178"/>
      <c r="O210" s="178"/>
      <c r="P210" s="178"/>
      <c r="Q210" s="178"/>
      <c r="R210" s="178"/>
      <c r="S210" s="179"/>
    </row>
    <row r="211" spans="2:19">
      <c r="B211" s="177"/>
      <c r="C211" s="178"/>
      <c r="D211" s="178"/>
      <c r="E211" s="178"/>
      <c r="F211" s="178"/>
      <c r="G211" s="178"/>
      <c r="H211" s="178"/>
      <c r="I211" s="178"/>
      <c r="J211" s="178"/>
      <c r="K211" s="178"/>
      <c r="L211" s="178"/>
      <c r="M211" s="178"/>
      <c r="N211" s="178"/>
      <c r="O211" s="178"/>
      <c r="P211" s="178"/>
      <c r="Q211" s="178"/>
      <c r="R211" s="178"/>
      <c r="S211" s="179"/>
    </row>
    <row r="212" spans="2:19">
      <c r="B212" s="177"/>
      <c r="C212" s="178" t="s">
        <v>119</v>
      </c>
      <c r="D212" s="178"/>
      <c r="E212" s="178"/>
      <c r="F212" s="178"/>
      <c r="G212" s="178"/>
      <c r="H212" s="178"/>
      <c r="I212" s="178"/>
      <c r="J212" s="178"/>
      <c r="K212" s="178"/>
      <c r="L212" s="178"/>
      <c r="M212" s="178"/>
      <c r="N212" s="178"/>
      <c r="O212" s="178"/>
      <c r="P212" s="178"/>
      <c r="Q212" s="178"/>
      <c r="R212" s="178"/>
      <c r="S212" s="179"/>
    </row>
    <row r="213" spans="2:19">
      <c r="B213" s="177"/>
      <c r="C213" s="178" t="s">
        <v>158</v>
      </c>
      <c r="D213" s="178"/>
      <c r="E213" s="178"/>
      <c r="F213" s="178"/>
      <c r="G213" s="178"/>
      <c r="H213" s="178"/>
      <c r="I213" s="178"/>
      <c r="J213" s="178"/>
      <c r="K213" s="178"/>
      <c r="L213" s="178"/>
      <c r="M213" s="178"/>
      <c r="N213" s="178"/>
      <c r="O213" s="178"/>
      <c r="P213" s="178"/>
      <c r="Q213" s="178"/>
      <c r="R213" s="178"/>
      <c r="S213" s="179"/>
    </row>
    <row r="214" spans="2:19">
      <c r="B214" s="177"/>
      <c r="C214" s="178"/>
      <c r="D214" s="178"/>
      <c r="E214" s="178"/>
      <c r="F214" s="178"/>
      <c r="G214" s="178"/>
      <c r="H214" s="178"/>
      <c r="I214" s="178"/>
      <c r="J214" s="178"/>
      <c r="K214" s="178"/>
      <c r="L214" s="178"/>
      <c r="M214" s="178"/>
      <c r="N214" s="178"/>
      <c r="O214" s="178"/>
      <c r="P214" s="178"/>
      <c r="Q214" s="178"/>
      <c r="R214" s="178"/>
      <c r="S214" s="179"/>
    </row>
    <row r="215" spans="2:19">
      <c r="B215" s="177"/>
      <c r="C215" s="178"/>
      <c r="D215" s="178"/>
      <c r="E215" s="178"/>
      <c r="F215" s="178"/>
      <c r="G215" s="178"/>
      <c r="H215" s="178"/>
      <c r="I215" s="178"/>
      <c r="J215" s="178"/>
      <c r="K215" s="178"/>
      <c r="L215" s="178"/>
      <c r="M215" s="178"/>
      <c r="N215" s="178"/>
      <c r="O215" s="178"/>
      <c r="P215" s="178"/>
      <c r="Q215" s="178"/>
      <c r="R215" s="178"/>
      <c r="S215" s="179"/>
    </row>
    <row r="216" spans="2:19">
      <c r="B216" s="177"/>
      <c r="C216" s="178"/>
      <c r="D216" s="178"/>
      <c r="E216" s="178"/>
      <c r="F216" s="178"/>
      <c r="G216" s="178"/>
      <c r="H216" s="178"/>
      <c r="I216" s="178"/>
      <c r="J216" s="178"/>
      <c r="K216" s="178"/>
      <c r="L216" s="178"/>
      <c r="M216" s="178"/>
      <c r="N216" s="178"/>
      <c r="O216" s="178"/>
      <c r="P216" s="178"/>
      <c r="Q216" s="178"/>
      <c r="R216" s="178"/>
      <c r="S216" s="179"/>
    </row>
    <row r="217" spans="2:19">
      <c r="B217" s="177"/>
      <c r="C217" s="178"/>
      <c r="D217" s="178"/>
      <c r="E217" s="178">
        <v>30</v>
      </c>
      <c r="F217" s="178" t="s">
        <v>157</v>
      </c>
      <c r="G217" s="178"/>
      <c r="H217" s="178"/>
      <c r="I217" s="178"/>
      <c r="J217" s="178"/>
      <c r="K217" s="178"/>
      <c r="L217" s="178"/>
      <c r="M217" s="178"/>
      <c r="N217" s="178"/>
      <c r="O217" s="178"/>
      <c r="P217" s="178"/>
      <c r="Q217" s="178"/>
      <c r="R217" s="178"/>
      <c r="S217" s="179"/>
    </row>
    <row r="218" spans="2:19">
      <c r="B218" s="177"/>
      <c r="C218" s="178"/>
      <c r="D218" s="178"/>
      <c r="E218" s="178"/>
      <c r="F218" s="178"/>
      <c r="G218" s="178"/>
      <c r="H218" s="178"/>
      <c r="I218" s="178"/>
      <c r="J218" s="178"/>
      <c r="K218" s="178"/>
      <c r="L218" s="178"/>
      <c r="M218" s="178"/>
      <c r="N218" s="178"/>
      <c r="O218" s="178"/>
      <c r="P218" s="178"/>
      <c r="Q218" s="178"/>
      <c r="R218" s="178"/>
      <c r="S218" s="179"/>
    </row>
    <row r="219" spans="2:19">
      <c r="B219" s="177"/>
      <c r="C219" s="178"/>
      <c r="D219" s="178"/>
      <c r="E219" s="178"/>
      <c r="F219" s="178"/>
      <c r="G219" s="178"/>
      <c r="H219" s="178"/>
      <c r="I219" s="178"/>
      <c r="J219" s="178"/>
      <c r="K219" s="178"/>
      <c r="L219" s="178"/>
      <c r="M219" s="178"/>
      <c r="N219" s="178"/>
      <c r="O219" s="178"/>
      <c r="P219" s="178"/>
      <c r="Q219" s="178"/>
      <c r="R219" s="178"/>
      <c r="S219" s="179"/>
    </row>
    <row r="220" spans="2:19">
      <c r="B220" s="177"/>
      <c r="C220" s="178"/>
      <c r="D220" s="178"/>
      <c r="E220" s="178"/>
      <c r="F220" s="178"/>
      <c r="G220" s="178"/>
      <c r="H220" s="178"/>
      <c r="I220" s="178"/>
      <c r="J220" s="178"/>
      <c r="K220" s="178"/>
      <c r="L220" s="178"/>
      <c r="M220" s="178"/>
      <c r="N220" s="178"/>
      <c r="O220" s="178"/>
      <c r="P220" s="178"/>
      <c r="Q220" s="178"/>
      <c r="R220" s="178"/>
      <c r="S220" s="179"/>
    </row>
    <row r="221" spans="2:19">
      <c r="B221" s="177"/>
      <c r="C221" s="178" t="s">
        <v>159</v>
      </c>
      <c r="D221" s="178"/>
      <c r="E221" s="178"/>
      <c r="F221" s="178"/>
      <c r="G221" s="178"/>
      <c r="H221" s="178"/>
      <c r="I221" s="178"/>
      <c r="J221" s="178"/>
      <c r="K221" s="178"/>
      <c r="L221" s="178"/>
      <c r="M221" s="178"/>
      <c r="N221" s="178"/>
      <c r="O221" s="178"/>
      <c r="P221" s="178"/>
      <c r="Q221" s="178"/>
      <c r="R221" s="178"/>
      <c r="S221" s="179"/>
    </row>
    <row r="222" spans="2:19">
      <c r="B222" s="177"/>
      <c r="C222" s="178"/>
      <c r="D222" s="178"/>
      <c r="E222" s="178"/>
      <c r="F222" s="178"/>
      <c r="G222" s="178"/>
      <c r="H222" s="178"/>
      <c r="I222" s="178"/>
      <c r="J222" s="178"/>
      <c r="K222" s="178"/>
      <c r="L222" s="178"/>
      <c r="M222" s="178"/>
      <c r="N222" s="178"/>
      <c r="O222" s="178"/>
      <c r="P222" s="178"/>
      <c r="Q222" s="178"/>
      <c r="R222" s="178"/>
      <c r="S222" s="179"/>
    </row>
    <row r="223" spans="2:19">
      <c r="B223" s="177"/>
      <c r="C223" s="178"/>
      <c r="D223" s="178"/>
      <c r="E223" s="178"/>
      <c r="F223" s="178"/>
      <c r="G223" s="178"/>
      <c r="H223" s="178"/>
      <c r="I223" s="178"/>
      <c r="J223" s="178"/>
      <c r="K223" s="178"/>
      <c r="L223" s="178"/>
      <c r="M223" s="178"/>
      <c r="N223" s="178"/>
      <c r="O223" s="178"/>
      <c r="P223" s="178"/>
      <c r="Q223" s="178"/>
      <c r="R223" s="178"/>
      <c r="S223" s="179"/>
    </row>
    <row r="224" spans="2:19">
      <c r="B224" s="177"/>
      <c r="C224" s="178"/>
      <c r="D224" s="178"/>
      <c r="E224" s="178"/>
      <c r="F224" s="178"/>
      <c r="G224" s="178"/>
      <c r="H224" s="178"/>
      <c r="I224" s="178"/>
      <c r="J224" s="178"/>
      <c r="K224" s="178"/>
      <c r="L224" s="178"/>
      <c r="M224" s="178"/>
      <c r="N224" s="178"/>
      <c r="O224" s="178"/>
      <c r="P224" s="178"/>
      <c r="Q224" s="178"/>
      <c r="R224" s="178"/>
      <c r="S224" s="179"/>
    </row>
    <row r="225" spans="2:19">
      <c r="B225" s="177"/>
      <c r="C225" s="178"/>
      <c r="D225" s="178"/>
      <c r="E225" s="178"/>
      <c r="F225" s="178"/>
      <c r="G225" s="178"/>
      <c r="H225" s="178"/>
      <c r="I225" s="178"/>
      <c r="J225" s="178"/>
      <c r="K225" s="178"/>
      <c r="L225" s="178"/>
      <c r="M225" s="178"/>
      <c r="N225" s="178"/>
      <c r="O225" s="178"/>
      <c r="P225" s="178"/>
      <c r="Q225" s="178"/>
      <c r="R225" s="178"/>
      <c r="S225" s="179"/>
    </row>
    <row r="226" spans="2:19">
      <c r="B226" s="177"/>
      <c r="C226" s="178"/>
      <c r="D226" s="178"/>
      <c r="E226" s="178"/>
      <c r="F226" s="178"/>
      <c r="G226" s="178"/>
      <c r="H226" s="178"/>
      <c r="I226" s="178"/>
      <c r="J226" s="178"/>
      <c r="K226" s="178"/>
      <c r="L226" s="178"/>
      <c r="M226" s="178"/>
      <c r="N226" s="178"/>
      <c r="O226" s="178"/>
      <c r="P226" s="178"/>
      <c r="Q226" s="178"/>
      <c r="R226" s="178"/>
      <c r="S226" s="179"/>
    </row>
    <row r="227" spans="2:19">
      <c r="B227" s="177"/>
      <c r="C227" s="178"/>
      <c r="D227" s="178"/>
      <c r="E227" s="178"/>
      <c r="F227" s="178"/>
      <c r="G227" s="178"/>
      <c r="H227" s="178"/>
      <c r="I227" s="178"/>
      <c r="J227" s="178"/>
      <c r="K227" s="178"/>
      <c r="L227" s="178"/>
      <c r="M227" s="178"/>
      <c r="N227" s="178"/>
      <c r="O227" s="178"/>
      <c r="P227" s="178"/>
      <c r="Q227" s="178"/>
      <c r="R227" s="178"/>
      <c r="S227" s="179"/>
    </row>
    <row r="228" spans="2:19">
      <c r="B228" s="177"/>
      <c r="C228" s="178"/>
      <c r="D228" s="178"/>
      <c r="E228" s="178"/>
      <c r="F228" s="178"/>
      <c r="G228" s="178"/>
      <c r="H228" s="178"/>
      <c r="I228" s="178"/>
      <c r="J228" s="178"/>
      <c r="K228" s="178"/>
      <c r="L228" s="178"/>
      <c r="M228" s="178"/>
      <c r="N228" s="178"/>
      <c r="O228" s="178"/>
      <c r="P228" s="178"/>
      <c r="Q228" s="178"/>
      <c r="R228" s="178"/>
      <c r="S228" s="179"/>
    </row>
    <row r="229" spans="2:19">
      <c r="B229" s="177"/>
      <c r="C229" s="178"/>
      <c r="D229" s="178"/>
      <c r="E229" s="178"/>
      <c r="F229" s="178"/>
      <c r="G229" s="178"/>
      <c r="H229" s="178"/>
      <c r="I229" s="178"/>
      <c r="J229" s="178"/>
      <c r="K229" s="178"/>
      <c r="L229" s="178"/>
      <c r="M229" s="178"/>
      <c r="N229" s="178"/>
      <c r="O229" s="178"/>
      <c r="P229" s="178"/>
      <c r="Q229" s="178"/>
      <c r="R229" s="178"/>
      <c r="S229" s="179"/>
    </row>
    <row r="230" spans="2:19">
      <c r="B230" s="177"/>
      <c r="C230" s="178"/>
      <c r="D230" s="178"/>
      <c r="E230" s="178"/>
      <c r="F230" s="178"/>
      <c r="G230" s="178"/>
      <c r="H230" s="178"/>
      <c r="I230" s="178"/>
      <c r="J230" s="178"/>
      <c r="K230" s="178"/>
      <c r="L230" s="178"/>
      <c r="M230" s="178"/>
      <c r="N230" s="178"/>
      <c r="O230" s="178"/>
      <c r="P230" s="178"/>
      <c r="Q230" s="178"/>
      <c r="R230" s="178"/>
      <c r="S230" s="179"/>
    </row>
    <row r="231" spans="2:19">
      <c r="B231" s="177"/>
      <c r="C231" s="178"/>
      <c r="D231" s="178"/>
      <c r="E231" s="178"/>
      <c r="F231" s="178"/>
      <c r="G231" s="178"/>
      <c r="H231" s="178"/>
      <c r="I231" s="178"/>
      <c r="J231" s="178"/>
      <c r="K231" s="178"/>
      <c r="L231" s="178"/>
      <c r="M231" s="178"/>
      <c r="N231" s="178"/>
      <c r="O231" s="178"/>
      <c r="P231" s="178"/>
      <c r="Q231" s="178"/>
      <c r="R231" s="178"/>
      <c r="S231" s="179"/>
    </row>
    <row r="232" spans="2:19">
      <c r="B232" s="177"/>
      <c r="C232" s="178"/>
      <c r="D232" s="178"/>
      <c r="E232" s="178"/>
      <c r="F232" s="178"/>
      <c r="G232" s="178"/>
      <c r="H232" s="178"/>
      <c r="I232" s="178"/>
      <c r="J232" s="178"/>
      <c r="K232" s="178"/>
      <c r="L232" s="178"/>
      <c r="M232" s="178"/>
      <c r="N232" s="178"/>
      <c r="O232" s="178"/>
      <c r="P232" s="178"/>
      <c r="Q232" s="178"/>
      <c r="R232" s="178"/>
      <c r="S232" s="179"/>
    </row>
    <row r="233" spans="2:19">
      <c r="B233" s="177"/>
      <c r="C233" s="178"/>
      <c r="D233" s="178"/>
      <c r="E233" s="178"/>
      <c r="F233" s="178"/>
      <c r="G233" s="178"/>
      <c r="H233" s="178"/>
      <c r="I233" s="178"/>
      <c r="J233" s="178"/>
      <c r="K233" s="178"/>
      <c r="L233" s="178"/>
      <c r="M233" s="178"/>
      <c r="N233" s="178"/>
      <c r="O233" s="178"/>
      <c r="P233" s="178"/>
      <c r="Q233" s="178"/>
      <c r="R233" s="178"/>
      <c r="S233" s="179"/>
    </row>
    <row r="234" spans="2:19">
      <c r="B234" s="177"/>
      <c r="C234" s="178"/>
      <c r="D234" s="178"/>
      <c r="E234" s="178"/>
      <c r="F234" s="178"/>
      <c r="G234" s="178"/>
      <c r="H234" s="178"/>
      <c r="I234" s="178"/>
      <c r="J234" s="178"/>
      <c r="K234" s="178"/>
      <c r="L234" s="178"/>
      <c r="M234" s="178"/>
      <c r="N234" s="178"/>
      <c r="O234" s="178"/>
      <c r="P234" s="178"/>
      <c r="Q234" s="178"/>
      <c r="R234" s="178"/>
      <c r="S234" s="179"/>
    </row>
    <row r="235" spans="2:19">
      <c r="B235" s="177"/>
      <c r="C235" s="178"/>
      <c r="D235" s="178"/>
      <c r="E235" s="178"/>
      <c r="F235" s="178"/>
      <c r="G235" s="178"/>
      <c r="H235" s="178"/>
      <c r="I235" s="178"/>
      <c r="J235" s="178"/>
      <c r="K235" s="178"/>
      <c r="L235" s="178"/>
      <c r="M235" s="178"/>
      <c r="N235" s="178"/>
      <c r="O235" s="178"/>
      <c r="P235" s="178"/>
      <c r="Q235" s="178"/>
      <c r="R235" s="178"/>
      <c r="S235" s="179"/>
    </row>
    <row r="236" spans="2:19">
      <c r="B236" s="177"/>
      <c r="C236" s="178"/>
      <c r="D236" s="178"/>
      <c r="E236" s="178">
        <v>3</v>
      </c>
      <c r="F236" s="178" t="s">
        <v>157</v>
      </c>
      <c r="G236" s="178"/>
      <c r="H236" s="178"/>
      <c r="I236" s="178"/>
      <c r="J236" s="178"/>
      <c r="K236" s="178"/>
      <c r="L236" s="178"/>
      <c r="M236" s="178"/>
      <c r="N236" s="178"/>
      <c r="O236" s="178"/>
      <c r="P236" s="178"/>
      <c r="Q236" s="178"/>
      <c r="R236" s="178"/>
      <c r="S236" s="179"/>
    </row>
    <row r="237" spans="2:19">
      <c r="B237" s="177"/>
      <c r="C237" s="178"/>
      <c r="D237" s="178"/>
      <c r="E237" s="178"/>
      <c r="F237" s="178"/>
      <c r="G237" s="178"/>
      <c r="H237" s="178"/>
      <c r="I237" s="178"/>
      <c r="J237" s="178"/>
      <c r="K237" s="178"/>
      <c r="L237" s="178"/>
      <c r="M237" s="178"/>
      <c r="N237" s="178"/>
      <c r="O237" s="178"/>
      <c r="P237" s="178"/>
      <c r="Q237" s="178"/>
      <c r="R237" s="178"/>
      <c r="S237" s="179"/>
    </row>
    <row r="238" spans="2:19">
      <c r="B238" s="177"/>
      <c r="C238" s="178"/>
      <c r="D238" s="178"/>
      <c r="E238" s="178"/>
      <c r="F238" s="178"/>
      <c r="G238" s="178"/>
      <c r="H238" s="178"/>
      <c r="I238" s="178"/>
      <c r="J238" s="178"/>
      <c r="K238" s="178"/>
      <c r="L238" s="178"/>
      <c r="M238" s="178"/>
      <c r="N238" s="178"/>
      <c r="O238" s="178"/>
      <c r="P238" s="178"/>
      <c r="Q238" s="178"/>
      <c r="R238" s="178"/>
      <c r="S238" s="179"/>
    </row>
    <row r="239" spans="2:19">
      <c r="B239" s="177"/>
      <c r="C239" s="178"/>
      <c r="D239" s="178"/>
      <c r="E239" s="178"/>
      <c r="F239" s="178"/>
      <c r="G239" s="178"/>
      <c r="H239" s="178"/>
      <c r="I239" s="178"/>
      <c r="J239" s="178"/>
      <c r="K239" s="178"/>
      <c r="L239" s="178"/>
      <c r="M239" s="178"/>
      <c r="N239" s="178"/>
      <c r="O239" s="178"/>
      <c r="P239" s="178"/>
      <c r="Q239" s="178"/>
      <c r="R239" s="178"/>
      <c r="S239" s="179"/>
    </row>
    <row r="240" spans="2:19">
      <c r="B240" s="177"/>
      <c r="C240" s="178"/>
      <c r="D240" s="178"/>
      <c r="E240" s="178"/>
      <c r="F240" s="178"/>
      <c r="G240" s="178"/>
      <c r="H240" s="178"/>
      <c r="I240" s="178"/>
      <c r="J240" s="178"/>
      <c r="K240" s="178"/>
      <c r="L240" s="178"/>
      <c r="M240" s="178"/>
      <c r="N240" s="178"/>
      <c r="O240" s="178"/>
      <c r="P240" s="178"/>
      <c r="Q240" s="178"/>
      <c r="R240" s="178"/>
      <c r="S240" s="179"/>
    </row>
    <row r="241" spans="2:19">
      <c r="B241" s="177"/>
      <c r="C241" s="178"/>
      <c r="D241" s="178"/>
      <c r="E241" s="178"/>
      <c r="F241" s="178"/>
      <c r="G241" s="178"/>
      <c r="H241" s="178"/>
      <c r="I241" s="178"/>
      <c r="J241" s="178"/>
      <c r="K241" s="178"/>
      <c r="L241" s="178"/>
      <c r="M241" s="178"/>
      <c r="N241" s="178"/>
      <c r="O241" s="178"/>
      <c r="P241" s="178"/>
      <c r="Q241" s="178"/>
      <c r="R241" s="178"/>
      <c r="S241" s="179"/>
    </row>
    <row r="242" spans="2:19">
      <c r="B242" s="177"/>
      <c r="C242" s="178"/>
      <c r="D242" s="178"/>
      <c r="E242" s="178"/>
      <c r="F242" s="178"/>
      <c r="G242" s="178"/>
      <c r="H242" s="178"/>
      <c r="I242" s="178"/>
      <c r="J242" s="178"/>
      <c r="K242" s="178"/>
      <c r="L242" s="178"/>
      <c r="M242" s="178"/>
      <c r="N242" s="178"/>
      <c r="O242" s="178"/>
      <c r="P242" s="178"/>
      <c r="Q242" s="178"/>
      <c r="R242" s="178"/>
      <c r="S242" s="179"/>
    </row>
    <row r="243" spans="2:19">
      <c r="B243" s="177"/>
      <c r="C243" s="178"/>
      <c r="D243" s="178"/>
      <c r="E243" s="178"/>
      <c r="F243" s="178"/>
      <c r="G243" s="178"/>
      <c r="H243" s="178"/>
      <c r="I243" s="178"/>
      <c r="J243" s="178"/>
      <c r="K243" s="178"/>
      <c r="L243" s="178"/>
      <c r="M243" s="178"/>
      <c r="N243" s="178"/>
      <c r="O243" s="178"/>
      <c r="P243" s="178"/>
      <c r="Q243" s="178"/>
      <c r="R243" s="178"/>
      <c r="S243" s="179"/>
    </row>
    <row r="244" spans="2:19">
      <c r="B244" s="177"/>
      <c r="C244" s="178"/>
      <c r="D244" s="178"/>
      <c r="E244" s="178"/>
      <c r="F244" s="178"/>
      <c r="G244" s="178"/>
      <c r="H244" s="178"/>
      <c r="I244" s="178"/>
      <c r="J244" s="178"/>
      <c r="K244" s="178"/>
      <c r="L244" s="178"/>
      <c r="M244" s="178"/>
      <c r="N244" s="178"/>
      <c r="O244" s="178"/>
      <c r="P244" s="178"/>
      <c r="Q244" s="178"/>
      <c r="R244" s="178"/>
      <c r="S244" s="179"/>
    </row>
    <row r="245" spans="2:19">
      <c r="B245" s="177"/>
      <c r="C245" s="178"/>
      <c r="D245" s="178"/>
      <c r="E245" s="178"/>
      <c r="F245" s="178"/>
      <c r="G245" s="178"/>
      <c r="H245" s="178"/>
      <c r="I245" s="178"/>
      <c r="J245" s="178"/>
      <c r="K245" s="178"/>
      <c r="L245" s="178"/>
      <c r="M245" s="178"/>
      <c r="N245" s="178"/>
      <c r="O245" s="178"/>
      <c r="P245" s="178"/>
      <c r="Q245" s="178"/>
      <c r="R245" s="178"/>
      <c r="S245" s="179"/>
    </row>
    <row r="246" spans="2:19">
      <c r="B246" s="177"/>
      <c r="C246" s="178"/>
      <c r="D246" s="178"/>
      <c r="E246" s="178"/>
      <c r="F246" s="178"/>
      <c r="G246" s="178"/>
      <c r="H246" s="178"/>
      <c r="I246" s="178"/>
      <c r="J246" s="178"/>
      <c r="K246" s="178"/>
      <c r="L246" s="178"/>
      <c r="M246" s="178"/>
      <c r="N246" s="178"/>
      <c r="O246" s="178"/>
      <c r="P246" s="178"/>
      <c r="Q246" s="178"/>
      <c r="R246" s="178"/>
      <c r="S246" s="179"/>
    </row>
    <row r="247" spans="2:19">
      <c r="B247" s="177"/>
      <c r="C247" s="178"/>
      <c r="D247" s="178"/>
      <c r="E247" s="178"/>
      <c r="F247" s="178"/>
      <c r="G247" s="178"/>
      <c r="H247" s="178"/>
      <c r="I247" s="178"/>
      <c r="J247" s="178"/>
      <c r="K247" s="178"/>
      <c r="L247" s="178"/>
      <c r="M247" s="178"/>
      <c r="N247" s="178"/>
      <c r="O247" s="178"/>
      <c r="P247" s="178"/>
      <c r="Q247" s="178"/>
      <c r="R247" s="178"/>
      <c r="S247" s="179"/>
    </row>
    <row r="248" spans="2:19">
      <c r="B248" s="177"/>
      <c r="C248" s="178"/>
      <c r="D248" s="178"/>
      <c r="E248" s="178"/>
      <c r="F248" s="178"/>
      <c r="G248" s="178"/>
      <c r="H248" s="178"/>
      <c r="I248" s="178"/>
      <c r="J248" s="178"/>
      <c r="K248" s="178"/>
      <c r="L248" s="178"/>
      <c r="M248" s="178"/>
      <c r="N248" s="178"/>
      <c r="O248" s="178"/>
      <c r="P248" s="178"/>
      <c r="Q248" s="178"/>
      <c r="R248" s="178"/>
      <c r="S248" s="179"/>
    </row>
    <row r="249" spans="2:19">
      <c r="B249" s="177"/>
      <c r="C249" s="178"/>
      <c r="D249" s="178"/>
      <c r="E249" s="178"/>
      <c r="F249" s="178"/>
      <c r="G249" s="178"/>
      <c r="H249" s="178"/>
      <c r="I249" s="178"/>
      <c r="J249" s="178"/>
      <c r="K249" s="178"/>
      <c r="L249" s="178"/>
      <c r="M249" s="178"/>
      <c r="N249" s="178"/>
      <c r="O249" s="178"/>
      <c r="P249" s="178"/>
      <c r="Q249" s="178"/>
      <c r="R249" s="178"/>
      <c r="S249" s="179"/>
    </row>
    <row r="250" spans="2:19" ht="16" thickBot="1">
      <c r="B250" s="181"/>
      <c r="C250" s="182"/>
      <c r="D250" s="182"/>
      <c r="E250" s="182"/>
      <c r="F250" s="182"/>
      <c r="G250" s="182"/>
      <c r="H250" s="182"/>
      <c r="I250" s="182"/>
      <c r="J250" s="182"/>
      <c r="K250" s="182"/>
      <c r="L250" s="182"/>
      <c r="M250" s="182"/>
      <c r="N250" s="182"/>
      <c r="O250" s="182"/>
      <c r="P250" s="182"/>
      <c r="Q250" s="182"/>
      <c r="R250" s="182"/>
      <c r="S250" s="183"/>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2015-02-17T13:41:06Z</dcterms:modified>
</cp:coreProperties>
</file>