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J10" i="13" l="1"/>
  <c r="H15" i="13"/>
  <c r="N10" i="13"/>
  <c r="N15" i="13"/>
  <c r="L15" i="13"/>
  <c r="J9" i="13"/>
  <c r="J15" i="13"/>
  <c r="H6" i="13"/>
  <c r="H21" i="13"/>
  <c r="H18" i="13"/>
  <c r="H16" i="13"/>
  <c r="H14" i="13"/>
  <c r="H11" i="13"/>
  <c r="H10" i="13"/>
  <c r="H9" i="13"/>
  <c r="E18" i="12"/>
  <c r="E27" i="12"/>
  <c r="E26" i="12"/>
  <c r="E22" i="12"/>
  <c r="P11" i="13"/>
  <c r="E35" i="12"/>
  <c r="E34" i="12"/>
  <c r="E33" i="12"/>
</calcChain>
</file>

<file path=xl/sharedStrings.xml><?xml version="1.0" encoding="utf-8"?>
<sst xmlns="http://schemas.openxmlformats.org/spreadsheetml/2006/main" count="220" uniqueCount="146">
  <si>
    <t>Source</t>
  </si>
  <si>
    <t>Construction time</t>
  </si>
  <si>
    <t>years</t>
  </si>
  <si>
    <t>%</t>
  </si>
  <si>
    <t>km2</t>
  </si>
  <si>
    <t>-</t>
  </si>
  <si>
    <t>Technical lifetime</t>
  </si>
  <si>
    <t>Value</t>
  </si>
  <si>
    <t>Other</t>
  </si>
  <si>
    <t>Initial investment costs</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</si>
  <si>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</si>
  <si>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</si>
  <si>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</si>
  <si>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</si>
  <si>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</si>
  <si>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</si>
  <si>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</si>
  <si>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</si>
  <si>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</si>
  <si>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</si>
  <si>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</si>
  <si>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</si>
  <si>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</si>
  <si>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</si>
  <si>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</si>
  <si>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</si>
  <si>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</si>
  <si>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</si>
  <si>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</si>
  <si>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</si>
  <si>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</si>
  <si>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</si>
  <si>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</si>
  <si>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</si>
  <si>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</si>
  <si>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</si>
  <si>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</si>
  <si>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</si>
  <si>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</si>
  <si>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</si>
  <si>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</si>
  <si>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</si>
  <si>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</si>
  <si>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</si>
  <si>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</si>
  <si>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</si>
  <si>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</si>
  <si>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</si>
  <si>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</si>
  <si>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</si>
  <si>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</si>
  <si>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</si>
  <si>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</si>
  <si>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</si>
  <si>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</si>
  <si>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</si>
  <si>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</si>
  <si>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</si>
  <si>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</si>
  <si>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</si>
  <si>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</si>
  <si>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</si>
  <si>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FLH</t>
  </si>
  <si>
    <t>Google maps</t>
  </si>
  <si>
    <t>Date retrived</t>
  </si>
  <si>
    <t xml:space="preserve">        Land use</t>
  </si>
  <si>
    <t>hours_prep_nl</t>
  </si>
  <si>
    <t>hours_prod_nl</t>
  </si>
  <si>
    <t>hours_remov_nl</t>
  </si>
  <si>
    <t>hours_place_nl</t>
  </si>
  <si>
    <t>hours_maint_nl</t>
  </si>
  <si>
    <t>2013</t>
  </si>
  <si>
    <t xml:space="preserve"> Initial investment costs</t>
  </si>
  <si>
    <t>VGB</t>
  </si>
  <si>
    <t>https://www.vgb.org/vgbmultimedia/download/LCOE_Final_version_status_09_2012.pdf</t>
  </si>
  <si>
    <t>GER</t>
  </si>
  <si>
    <t>2012</t>
  </si>
  <si>
    <t>http://www.diw.de/documents/publikationen/73/diw_01.c.424566.de/diw_datadoc_2013-068.pdf</t>
  </si>
  <si>
    <t>DIW</t>
  </si>
  <si>
    <t>http://www.aicgs.org/site/wp-content/uploads/2013/02/The-German-Energy-Transition-Keil-FINAL3.pdf</t>
  </si>
  <si>
    <t>aicgs</t>
  </si>
  <si>
    <t>https://www.google.nl/maps/place/Frimmersdorf/@51.056148,6.576355,653m/data=!3m1!1e3!4m2!3m1!1s0x0:0x82e86f42ca3ba842</t>
  </si>
  <si>
    <t>20.10.2014</t>
  </si>
  <si>
    <t>Frimmersdorf</t>
  </si>
  <si>
    <t>MW</t>
  </si>
  <si>
    <t xml:space="preserve">          Technical lifetime</t>
  </si>
  <si>
    <t xml:space="preserve"> Construction time</t>
  </si>
  <si>
    <t>energy_power_ultra_supercritical_lignite.central.producer.ad</t>
  </si>
  <si>
    <t>input.lignite</t>
  </si>
  <si>
    <t>input.torrified_biomass_pellets</t>
  </si>
  <si>
    <r>
      <t xml:space="preserve">Variable </t>
    </r>
    <r>
      <rPr>
        <sz val="12"/>
        <color theme="1"/>
        <rFont val="Calibri"/>
        <family val="2"/>
        <scheme val="minor"/>
      </rPr>
      <t>operational</t>
    </r>
    <r>
      <rPr>
        <sz val="12"/>
        <color theme="1"/>
        <rFont val="Calibri"/>
        <family val="2"/>
        <scheme val="minor"/>
      </rPr>
      <t xml:space="preserve"> and maintenance costs</t>
    </r>
  </si>
  <si>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</si>
  <si>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</si>
  <si>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</si>
  <si>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</si>
  <si>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</si>
  <si>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</si>
  <si>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</si>
  <si>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</si>
  <si>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</si>
  <si>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</si>
  <si>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</si>
  <si>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</si>
  <si>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</si>
  <si>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</si>
  <si>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</si>
  <si>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</si>
  <si>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</si>
  <si>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t>
  </si>
  <si>
    <t xml:space="preserve">         Initial investment costs</t>
  </si>
  <si>
    <r>
      <t xml:space="preserve"> Fixed operati</t>
    </r>
    <r>
      <rPr>
        <sz val="12"/>
        <color theme="1"/>
        <rFont val="Calibri"/>
        <family val="2"/>
        <scheme val="minor"/>
      </rPr>
      <t>onal</t>
    </r>
    <r>
      <rPr>
        <sz val="12"/>
        <color theme="1"/>
        <rFont val="Calibri"/>
        <family val="2"/>
        <scheme val="minor"/>
      </rPr>
      <t xml:space="preserve"> and maintenance costs</t>
    </r>
  </si>
  <si>
    <r>
      <t xml:space="preserve"> Fixed </t>
    </r>
    <r>
      <rPr>
        <sz val="12"/>
        <color theme="1"/>
        <rFont val="Calibri"/>
        <family val="2"/>
        <scheme val="minor"/>
      </rPr>
      <t>operational</t>
    </r>
    <r>
      <rPr>
        <sz val="12"/>
        <color theme="1"/>
        <rFont val="Calibri"/>
        <family val="2"/>
        <scheme val="minor"/>
      </rPr>
      <t xml:space="preserve"> and maintenance costs</t>
    </r>
  </si>
  <si>
    <t>Full load hours</t>
  </si>
  <si>
    <r>
      <t>M</t>
    </r>
    <r>
      <rPr>
        <sz val="12"/>
        <color theme="1"/>
        <rFont val="Calibri"/>
        <family val="2"/>
        <scheme val="minor"/>
      </rPr>
      <t>W</t>
    </r>
    <r>
      <rPr>
        <sz val="12"/>
        <color theme="1"/>
        <rFont val="Calibri"/>
        <family val="2"/>
        <scheme val="minor"/>
      </rPr>
      <t>h/year</t>
    </r>
  </si>
  <si>
    <r>
      <t>euro/M</t>
    </r>
    <r>
      <rPr>
        <sz val="12"/>
        <color theme="1"/>
        <rFont val="Calibri"/>
        <family val="2"/>
        <scheme val="minor"/>
      </rPr>
      <t>W</t>
    </r>
    <r>
      <rPr>
        <sz val="12"/>
        <color theme="1"/>
        <rFont val="Calibri"/>
        <family val="2"/>
        <scheme val="minor"/>
      </rPr>
      <t>h</t>
    </r>
  </si>
  <si>
    <r>
      <t>euro/</t>
    </r>
    <r>
      <rPr>
        <sz val="12"/>
        <color theme="1"/>
        <rFont val="Calibri"/>
        <family val="2"/>
        <scheme val="minor"/>
      </rPr>
      <t>KW</t>
    </r>
    <r>
      <rPr>
        <sz val="12"/>
        <color theme="1"/>
        <rFont val="Calibri"/>
        <family val="2"/>
        <scheme val="minor"/>
      </rPr>
      <t>/year</t>
    </r>
  </si>
  <si>
    <r>
      <t>euro/</t>
    </r>
    <r>
      <rPr>
        <sz val="12"/>
        <color theme="1"/>
        <rFont val="Calibri"/>
        <family val="2"/>
        <scheme val="minor"/>
      </rPr>
      <t>K</t>
    </r>
    <r>
      <rPr>
        <sz val="12"/>
        <color theme="1"/>
        <rFont val="Calibri"/>
        <family val="2"/>
        <scheme val="minor"/>
      </rPr>
      <t>We</t>
    </r>
  </si>
  <si>
    <t>Technical</t>
  </si>
  <si>
    <t>Costs</t>
  </si>
  <si>
    <t>Land use of plant</t>
  </si>
  <si>
    <t>Cost</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</si>
  <si>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</si>
  <si>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r>
      <t>Frimmersdorf lignite power plant is used for the calculation of land use. Dimensions are taken from</t>
    </r>
    <r>
      <rPr>
        <sz val="12"/>
        <color theme="1"/>
        <rFont val="Calibri"/>
        <family val="2"/>
        <scheme val="minor"/>
      </rPr>
      <t>:</t>
    </r>
    <r>
      <rPr>
        <sz val="12"/>
        <color theme="1"/>
        <rFont val="Calibri"/>
        <family val="2"/>
        <scheme val="minor"/>
      </rPr>
      <t xml:space="preserve">  </t>
    </r>
  </si>
  <si>
    <t>Comments</t>
  </si>
  <si>
    <r>
      <t>Production Elect</t>
    </r>
    <r>
      <rPr>
        <sz val="12"/>
        <color theme="1"/>
        <rFont val="Calibri"/>
        <family val="2"/>
        <scheme val="minor"/>
      </rPr>
      <t>r</t>
    </r>
    <r>
      <rPr>
        <sz val="12"/>
        <color theme="1"/>
        <rFont val="Calibri"/>
        <family val="2"/>
        <scheme val="minor"/>
      </rPr>
      <t>icity yearly</t>
    </r>
  </si>
  <si>
    <t>Notes</t>
  </si>
  <si>
    <t>Subject year</t>
  </si>
  <si>
    <t>2010</t>
  </si>
  <si>
    <t>p.vi</t>
  </si>
  <si>
    <t>euro/KW</t>
  </si>
  <si>
    <t>p.72</t>
  </si>
  <si>
    <t>yr</t>
  </si>
  <si>
    <t>Lifetime</t>
  </si>
  <si>
    <t>p.38</t>
  </si>
  <si>
    <t>2011</t>
  </si>
  <si>
    <t>p.6</t>
  </si>
  <si>
    <t>The VGB and aicgs reports are used for the calculation of the initial investment cost</t>
  </si>
  <si>
    <r>
      <t>Fixed</t>
    </r>
    <r>
      <rPr>
        <sz val="12"/>
        <color theme="1"/>
        <rFont val="Calibri"/>
        <family val="2"/>
        <scheme val="minor"/>
      </rPr>
      <t xml:space="preserve"> and</t>
    </r>
    <r>
      <rPr>
        <sz val="12"/>
        <color theme="1"/>
        <rFont val="Calibri"/>
        <family val="2"/>
        <scheme val="minor"/>
      </rPr>
      <t xml:space="preserve"> variable </t>
    </r>
    <r>
      <rPr>
        <sz val="12"/>
        <color theme="1"/>
        <rFont val="Calibri"/>
        <family val="2"/>
        <scheme val="minor"/>
      </rPr>
      <t>O&amp;M</t>
    </r>
    <r>
      <rPr>
        <sz val="12"/>
        <color theme="1"/>
        <rFont val="Calibri"/>
        <family val="2"/>
        <scheme val="minor"/>
      </rPr>
      <t xml:space="preserve"> costs are assumed to be the same with ''energy_power_ultra_supercritical_coal'' power plant.</t>
    </r>
  </si>
  <si>
    <t>aicgs, VGB</t>
  </si>
  <si>
    <t>The O&amp;M costs of ''energy_power_ultra_supercritical_coal'' plant are provided by an expert from E.ON.</t>
  </si>
  <si>
    <t>(VGB report)</t>
  </si>
  <si>
    <t xml:space="preserve"> VGB</t>
  </si>
  <si>
    <t>ETM Library URL</t>
  </si>
  <si>
    <t>http://refman.et-model.com/publications/1949</t>
  </si>
  <si>
    <t>http://refman.et-model.com/publications/1950</t>
  </si>
  <si>
    <t>http://refman.et-model.com/publications/1951</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</si>
</sst>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s>
  <fonts count="74"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i/>
      <sz val="12"/>
      <color theme="1"/>
      <name val="Calibri"/>
      <scheme val="minor"/>
    </font>
    <font>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67">
    <xf numFmtId="0" fontId="0" fillId="0" borderId="0"/>
    <xf numFmtId="0" fontId="16" fillId="3" borderId="1" applyFont="0" applyBorder="0">
      <alignment vertical="center"/>
    </xf>
    <xf numFmtId="165" fontId="18" fillId="4" borderId="2">
      <alignment horizontal="right" vertical="center"/>
    </xf>
    <xf numFmtId="0" fontId="16" fillId="0" borderId="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14" fillId="0" borderId="0"/>
    <xf numFmtId="0" fontId="15" fillId="0" borderId="0"/>
    <xf numFmtId="9" fontId="15" fillId="0" borderId="0" applyFont="0" applyFill="0" applyBorder="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4" fillId="0" borderId="0"/>
    <xf numFmtId="0" fontId="59" fillId="0" borderId="0" applyNumberFormat="0" applyFill="0" applyBorder="0" applyAlignment="0" applyProtection="0">
      <alignment vertical="top"/>
      <protection locked="0"/>
    </xf>
    <xf numFmtId="164" fontId="14" fillId="0" borderId="0" applyFont="0" applyFill="0" applyBorder="0" applyAlignment="0" applyProtection="0"/>
    <xf numFmtId="9" fontId="14" fillId="0" borderId="0" applyFont="0" applyFill="0" applyBorder="0" applyAlignment="0" applyProtection="0"/>
    <xf numFmtId="0" fontId="26" fillId="6" borderId="0" applyNumberFormat="0" applyBorder="0" applyAlignment="0" applyProtection="0"/>
    <xf numFmtId="0" fontId="14" fillId="13" borderId="0" applyNumberFormat="0" applyBorder="0" applyAlignment="0" applyProtection="0"/>
    <xf numFmtId="0" fontId="16" fillId="36" borderId="0" applyNumberFormat="0" applyBorder="0" applyAlignment="0" applyProtection="0"/>
    <xf numFmtId="0" fontId="14" fillId="17" borderId="0" applyNumberFormat="0" applyBorder="0" applyAlignment="0" applyProtection="0"/>
    <xf numFmtId="0" fontId="16" fillId="37" borderId="0" applyNumberFormat="0" applyBorder="0" applyAlignment="0" applyProtection="0"/>
    <xf numFmtId="0" fontId="14" fillId="21" borderId="0" applyNumberFormat="0" applyBorder="0" applyAlignment="0" applyProtection="0"/>
    <xf numFmtId="0" fontId="16" fillId="38" borderId="0" applyNumberFormat="0" applyBorder="0" applyAlignment="0" applyProtection="0"/>
    <xf numFmtId="0" fontId="14" fillId="25" borderId="0" applyNumberFormat="0" applyBorder="0" applyAlignment="0" applyProtection="0"/>
    <xf numFmtId="0" fontId="16" fillId="39" borderId="0" applyNumberFormat="0" applyBorder="0" applyAlignment="0" applyProtection="0"/>
    <xf numFmtId="0" fontId="14" fillId="29" borderId="0" applyNumberFormat="0" applyBorder="0" applyAlignment="0" applyProtection="0"/>
    <xf numFmtId="0" fontId="16" fillId="40" borderId="0" applyNumberFormat="0" applyBorder="0" applyAlignment="0" applyProtection="0"/>
    <xf numFmtId="0" fontId="14" fillId="33" borderId="0" applyNumberFormat="0" applyBorder="0" applyAlignment="0" applyProtection="0"/>
    <xf numFmtId="0" fontId="16" fillId="41" borderId="0" applyNumberFormat="0" applyBorder="0" applyAlignment="0" applyProtection="0"/>
    <xf numFmtId="0" fontId="14" fillId="14" borderId="0" applyNumberFormat="0" applyBorder="0" applyAlignment="0" applyProtection="0"/>
    <xf numFmtId="0" fontId="16" fillId="42" borderId="0" applyNumberFormat="0" applyBorder="0" applyAlignment="0" applyProtection="0"/>
    <xf numFmtId="0" fontId="14" fillId="18" borderId="0" applyNumberFormat="0" applyBorder="0" applyAlignment="0" applyProtection="0"/>
    <xf numFmtId="0" fontId="16" fillId="43" borderId="0" applyNumberFormat="0" applyBorder="0" applyAlignment="0" applyProtection="0"/>
    <xf numFmtId="0" fontId="14" fillId="22" borderId="0" applyNumberFormat="0" applyBorder="0" applyAlignment="0" applyProtection="0"/>
    <xf numFmtId="0" fontId="16" fillId="44" borderId="0" applyNumberFormat="0" applyBorder="0" applyAlignment="0" applyProtection="0"/>
    <xf numFmtId="0" fontId="14" fillId="26" borderId="0" applyNumberFormat="0" applyBorder="0" applyAlignment="0" applyProtection="0"/>
    <xf numFmtId="0" fontId="16" fillId="39" borderId="0" applyNumberFormat="0" applyBorder="0" applyAlignment="0" applyProtection="0"/>
    <xf numFmtId="0" fontId="14" fillId="30" borderId="0" applyNumberFormat="0" applyBorder="0" applyAlignment="0" applyProtection="0"/>
    <xf numFmtId="0" fontId="16" fillId="42" borderId="0" applyNumberFormat="0" applyBorder="0" applyAlignment="0" applyProtection="0"/>
    <xf numFmtId="0" fontId="14" fillId="34" borderId="0" applyNumberFormat="0" applyBorder="0" applyAlignment="0" applyProtection="0"/>
    <xf numFmtId="0" fontId="16" fillId="45" borderId="0" applyNumberFormat="0" applyBorder="0" applyAlignment="0" applyProtection="0"/>
    <xf numFmtId="0" fontId="35" fillId="15" borderId="0" applyNumberFormat="0" applyBorder="0" applyAlignment="0" applyProtection="0"/>
    <xf numFmtId="0" fontId="38" fillId="46" borderId="0" applyNumberFormat="0" applyBorder="0" applyAlignment="0" applyProtection="0"/>
    <xf numFmtId="0" fontId="35" fillId="19" borderId="0" applyNumberFormat="0" applyBorder="0" applyAlignment="0" applyProtection="0"/>
    <xf numFmtId="0" fontId="38" fillId="43" borderId="0" applyNumberFormat="0" applyBorder="0" applyAlignment="0" applyProtection="0"/>
    <xf numFmtId="0" fontId="35" fillId="23" borderId="0" applyNumberFormat="0" applyBorder="0" applyAlignment="0" applyProtection="0"/>
    <xf numFmtId="0" fontId="38" fillId="44" borderId="0" applyNumberFormat="0" applyBorder="0" applyAlignment="0" applyProtection="0"/>
    <xf numFmtId="0" fontId="35" fillId="27" borderId="0" applyNumberFormat="0" applyBorder="0" applyAlignment="0" applyProtection="0"/>
    <xf numFmtId="0" fontId="38" fillId="47" borderId="0" applyNumberFormat="0" applyBorder="0" applyAlignment="0" applyProtection="0"/>
    <xf numFmtId="0" fontId="35" fillId="31" borderId="0" applyNumberFormat="0" applyBorder="0" applyAlignment="0" applyProtection="0"/>
    <xf numFmtId="0" fontId="38" fillId="48" borderId="0" applyNumberFormat="0" applyBorder="0" applyAlignment="0" applyProtection="0"/>
    <xf numFmtId="0" fontId="35" fillId="35" borderId="0" applyNumberFormat="0" applyBorder="0" applyAlignment="0" applyProtection="0"/>
    <xf numFmtId="0" fontId="38" fillId="49" borderId="0" applyNumberFormat="0" applyBorder="0" applyAlignment="0" applyProtection="0"/>
    <xf numFmtId="0" fontId="35" fillId="12" borderId="0" applyNumberFormat="0" applyBorder="0" applyAlignment="0" applyProtection="0"/>
    <xf numFmtId="0" fontId="38" fillId="50" borderId="0" applyNumberFormat="0" applyBorder="0" applyAlignment="0" applyProtection="0"/>
    <xf numFmtId="0" fontId="35" fillId="16" borderId="0" applyNumberFormat="0" applyBorder="0" applyAlignment="0" applyProtection="0"/>
    <xf numFmtId="0" fontId="38" fillId="51" borderId="0" applyNumberFormat="0" applyBorder="0" applyAlignment="0" applyProtection="0"/>
    <xf numFmtId="0" fontId="35" fillId="20" borderId="0" applyNumberFormat="0" applyBorder="0" applyAlignment="0" applyProtection="0"/>
    <xf numFmtId="0" fontId="38" fillId="52" borderId="0" applyNumberFormat="0" applyBorder="0" applyAlignment="0" applyProtection="0"/>
    <xf numFmtId="0" fontId="35" fillId="24" borderId="0" applyNumberFormat="0" applyBorder="0" applyAlignment="0" applyProtection="0"/>
    <xf numFmtId="0" fontId="38" fillId="47" borderId="0" applyNumberFormat="0" applyBorder="0" applyAlignment="0" applyProtection="0"/>
    <xf numFmtId="0" fontId="35" fillId="28" borderId="0" applyNumberFormat="0" applyBorder="0" applyAlignment="0" applyProtection="0"/>
    <xf numFmtId="0" fontId="38" fillId="48" borderId="0" applyNumberFormat="0" applyBorder="0" applyAlignment="0" applyProtection="0"/>
    <xf numFmtId="0" fontId="35" fillId="32" borderId="0" applyNumberFormat="0" applyBorder="0" applyAlignment="0" applyProtection="0"/>
    <xf numFmtId="0" fontId="38" fillId="53" borderId="0" applyNumberFormat="0" applyBorder="0" applyAlignment="0" applyProtection="0"/>
    <xf numFmtId="0" fontId="14" fillId="54" borderId="0"/>
    <xf numFmtId="0" fontId="16" fillId="3" borderId="1" applyFont="0" applyBorder="0">
      <alignment vertical="center"/>
    </xf>
    <xf numFmtId="0" fontId="36" fillId="2" borderId="0" applyNumberFormat="0" applyBorder="0" applyAlignment="0" applyProtection="0"/>
    <xf numFmtId="0" fontId="39" fillId="37" borderId="0" applyNumberFormat="0" applyBorder="0" applyAlignment="0" applyProtection="0"/>
    <xf numFmtId="0" fontId="16" fillId="0" borderId="2">
      <alignment vertical="center"/>
    </xf>
    <xf numFmtId="168" fontId="16" fillId="0" borderId="2">
      <alignment vertical="center"/>
    </xf>
    <xf numFmtId="0" fontId="30" fillId="9" borderId="7" applyNumberFormat="0" applyAlignment="0" applyProtection="0"/>
    <xf numFmtId="0" fontId="40" fillId="55" borderId="13" applyNumberFormat="0" applyAlignment="0" applyProtection="0"/>
    <xf numFmtId="0" fontId="32" fillId="10" borderId="10" applyNumberFormat="0" applyAlignment="0" applyProtection="0"/>
    <xf numFmtId="0" fontId="41" fillId="56" borderId="14" applyNumberFormat="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0" fontId="34" fillId="0" borderId="0" applyNumberFormat="0" applyFill="0" applyBorder="0" applyAlignment="0" applyProtection="0"/>
    <xf numFmtId="0" fontId="42" fillId="0" borderId="0" applyNumberFormat="0" applyFill="0" applyBorder="0" applyAlignment="0" applyProtection="0"/>
    <xf numFmtId="0" fontId="43" fillId="38" borderId="0" applyNumberFormat="0" applyBorder="0" applyAlignment="0" applyProtection="0"/>
    <xf numFmtId="0" fontId="44" fillId="0" borderId="0"/>
    <xf numFmtId="0" fontId="44" fillId="0" borderId="0" applyNumberFormat="0" applyFill="0" applyBorder="0" applyProtection="0"/>
    <xf numFmtId="0" fontId="44" fillId="0" borderId="0" applyNumberFormat="0" applyFill="0" applyBorder="0" applyProtection="0"/>
    <xf numFmtId="0" fontId="23" fillId="0" borderId="4" applyNumberFormat="0" applyFill="0" applyAlignment="0" applyProtection="0"/>
    <xf numFmtId="0" fontId="45" fillId="0" borderId="15" applyNumberFormat="0" applyFill="0" applyAlignment="0" applyProtection="0"/>
    <xf numFmtId="0" fontId="24" fillId="0" borderId="5" applyNumberFormat="0" applyFill="0" applyAlignment="0" applyProtection="0"/>
    <xf numFmtId="0" fontId="46" fillId="0" borderId="16" applyNumberFormat="0" applyFill="0" applyAlignment="0" applyProtection="0"/>
    <xf numFmtId="0" fontId="25" fillId="0" borderId="6" applyNumberFormat="0" applyFill="0" applyAlignment="0" applyProtection="0"/>
    <xf numFmtId="0" fontId="47" fillId="0" borderId="17" applyNumberFormat="0" applyFill="0" applyAlignment="0" applyProtection="0"/>
    <xf numFmtId="0" fontId="25"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0" borderId="0" applyNumberFormat="0" applyFill="0" applyBorder="0" applyProtection="0"/>
    <xf numFmtId="0" fontId="28" fillId="8" borderId="7" applyNumberFormat="0" applyAlignment="0" applyProtection="0"/>
    <xf numFmtId="0" fontId="50" fillId="41" borderId="13" applyNumberFormat="0" applyAlignment="0" applyProtection="0"/>
    <xf numFmtId="165" fontId="18" fillId="4" borderId="2">
      <alignment horizontal="right" vertical="center"/>
    </xf>
    <xf numFmtId="168" fontId="18" fillId="4" borderId="2">
      <alignment horizontal="right" vertical="center"/>
    </xf>
    <xf numFmtId="0" fontId="31" fillId="0" borderId="9" applyNumberFormat="0" applyFill="0" applyAlignment="0" applyProtection="0"/>
    <xf numFmtId="0" fontId="51" fillId="0" borderId="18" applyNumberFormat="0" applyFill="0" applyAlignment="0" applyProtection="0"/>
    <xf numFmtId="0" fontId="27" fillId="7" borderId="0" applyNumberFormat="0" applyBorder="0" applyAlignment="0" applyProtection="0"/>
    <xf numFmtId="0" fontId="52" fillId="57" borderId="0" applyNumberFormat="0" applyBorder="0" applyAlignment="0" applyProtection="0"/>
    <xf numFmtId="0" fontId="37" fillId="0" borderId="0"/>
    <xf numFmtId="0" fontId="53" fillId="0" borderId="0"/>
    <xf numFmtId="0" fontId="19" fillId="0" borderId="0"/>
    <xf numFmtId="0" fontId="19" fillId="0" borderId="0"/>
    <xf numFmtId="0" fontId="19" fillId="0" borderId="0" applyNumberFormat="0" applyFont="0" applyFill="0" applyBorder="0" applyAlignment="0" applyProtection="0"/>
    <xf numFmtId="0" fontId="19" fillId="58" borderId="0">
      <alignment vertical="center"/>
    </xf>
    <xf numFmtId="0" fontId="19" fillId="0" borderId="0" applyNumberFormat="0" applyFont="0" applyFill="0" applyBorder="0" applyAlignment="0" applyProtection="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37" fillId="0" borderId="0" applyNumberFormat="0" applyFill="0" applyBorder="0" applyProtection="0"/>
    <xf numFmtId="0" fontId="19" fillId="0" borderId="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0" borderId="0"/>
    <xf numFmtId="0" fontId="19" fillId="58" borderId="0">
      <alignment vertical="center"/>
    </xf>
    <xf numFmtId="0" fontId="37" fillId="0" borderId="0" applyNumberFormat="0" applyFill="0" applyBorder="0" applyProtection="0"/>
    <xf numFmtId="0" fontId="54" fillId="0" borderId="0"/>
    <xf numFmtId="0" fontId="16" fillId="0" borderId="0"/>
    <xf numFmtId="0" fontId="54" fillId="0" borderId="0"/>
    <xf numFmtId="0" fontId="54" fillId="0" borderId="0"/>
    <xf numFmtId="0" fontId="54" fillId="0" borderId="0"/>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58" borderId="0">
      <alignment vertical="center"/>
    </xf>
    <xf numFmtId="0" fontId="19" fillId="0" borderId="0"/>
    <xf numFmtId="0" fontId="16" fillId="11" borderId="11" applyNumberFormat="0" applyFont="0" applyAlignment="0" applyProtection="0"/>
    <xf numFmtId="0" fontId="16" fillId="59" borderId="19" applyNumberFormat="0" applyFont="0" applyAlignment="0" applyProtection="0"/>
    <xf numFmtId="0" fontId="29" fillId="9" borderId="8" applyNumberFormat="0" applyAlignment="0" applyProtection="0"/>
    <xf numFmtId="0" fontId="55" fillId="55" borderId="2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3" fillId="0" borderId="0" applyFont="0" applyFill="0" applyBorder="0" applyAlignment="0" applyProtection="0"/>
    <xf numFmtId="9" fontId="19" fillId="0" borderId="0" applyFont="0" applyFill="0" applyBorder="0" applyAlignment="0" applyProtection="0"/>
    <xf numFmtId="0" fontId="20" fillId="0" borderId="0" applyNumberFormat="0" applyFill="0" applyBorder="0" applyProtection="0"/>
    <xf numFmtId="0" fontId="20" fillId="0" borderId="0" applyNumberFormat="0" applyFill="0" applyBorder="0" applyProtection="0"/>
    <xf numFmtId="0" fontId="56" fillId="0" borderId="0" applyNumberFormat="0" applyFill="0" applyBorder="0" applyAlignment="0" applyProtection="0"/>
    <xf numFmtId="0" fontId="17" fillId="0" borderId="12" applyNumberFormat="0" applyFill="0" applyAlignment="0" applyProtection="0"/>
    <xf numFmtId="0" fontId="57" fillId="0" borderId="21" applyNumberFormat="0" applyFill="0" applyAlignment="0" applyProtection="0"/>
    <xf numFmtId="0" fontId="33" fillId="0" borderId="0" applyNumberFormat="0" applyFill="0" applyBorder="0" applyAlignment="0" applyProtection="0"/>
    <xf numFmtId="0" fontId="58" fillId="0" borderId="0" applyNumberFormat="0" applyFill="0" applyBorder="0" applyAlignment="0" applyProtection="0"/>
    <xf numFmtId="0" fontId="14" fillId="0" borderId="0"/>
    <xf numFmtId="164"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14" fillId="0" borderId="0" applyFont="0" applyFill="0" applyBorder="0" applyAlignment="0" applyProtection="0"/>
    <xf numFmtId="167" fontId="14"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0" fillId="55" borderId="13" applyNumberFormat="0" applyAlignment="0" applyProtection="0"/>
    <xf numFmtId="167" fontId="13" fillId="0" borderId="0" applyFont="0" applyFill="0" applyBorder="0" applyAlignment="0" applyProtection="0"/>
    <xf numFmtId="167" fontId="13"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3" fillId="0" borderId="0"/>
    <xf numFmtId="164"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7" fontId="13" fillId="0" borderId="0" applyFont="0" applyFill="0" applyBorder="0" applyAlignment="0" applyProtection="0"/>
    <xf numFmtId="167" fontId="13" fillId="0" borderId="0" applyFont="0" applyFill="0" applyBorder="0" applyAlignment="0" applyProtection="0"/>
    <xf numFmtId="0" fontId="12" fillId="0" borderId="0"/>
    <xf numFmtId="0" fontId="15" fillId="0" borderId="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50" fillId="41" borderId="24" applyNumberFormat="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8">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24"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9" fillId="0" borderId="0">
      <alignment horizontal="center"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2" fillId="0" borderId="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40" fillId="55" borderId="13" applyNumberFormat="0" applyAlignment="0" applyProtection="0"/>
    <xf numFmtId="0" fontId="12" fillId="17" borderId="0" applyNumberFormat="0" applyBorder="0" applyAlignment="0" applyProtection="0"/>
    <xf numFmtId="0" fontId="16" fillId="59" borderId="19" applyNumberFormat="0" applyFont="0" applyAlignment="0" applyProtection="0"/>
    <xf numFmtId="0" fontId="12" fillId="21" borderId="0" applyNumberFormat="0" applyBorder="0" applyAlignment="0" applyProtection="0"/>
    <xf numFmtId="0" fontId="12" fillId="25" borderId="0" applyNumberFormat="0" applyBorder="0" applyAlignment="0" applyProtection="0"/>
    <xf numFmtId="0" fontId="16" fillId="0" borderId="22">
      <alignment vertical="center"/>
    </xf>
    <xf numFmtId="0" fontId="12" fillId="29" borderId="0" applyNumberFormat="0" applyBorder="0" applyAlignment="0" applyProtection="0"/>
    <xf numFmtId="165" fontId="18" fillId="4" borderId="22">
      <alignment horizontal="right" vertical="center"/>
    </xf>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55" fillId="55" borderId="20" applyNumberFormat="0" applyAlignment="0" applyProtection="0"/>
    <xf numFmtId="0" fontId="12" fillId="34" borderId="0" applyNumberFormat="0" applyBorder="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168" fontId="16" fillId="0" borderId="22">
      <alignment vertical="center"/>
    </xf>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59" borderId="1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168"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0" borderId="22">
      <alignment vertical="center"/>
    </xf>
    <xf numFmtId="0" fontId="40" fillId="55" borderId="13" applyNumberFormat="0" applyAlignment="0" applyProtection="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2" fillId="0" borderId="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2" fillId="0" borderId="0"/>
    <xf numFmtId="165" fontId="18" fillId="4" borderId="22">
      <alignment horizontal="right" vertical="center"/>
    </xf>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50" fillId="41" borderId="13" applyNumberFormat="0" applyAlignment="0" applyProtection="0"/>
    <xf numFmtId="0" fontId="12" fillId="29" borderId="0" applyNumberFormat="0" applyBorder="0" applyAlignment="0" applyProtection="0"/>
    <xf numFmtId="0" fontId="55" fillId="55" borderId="20" applyNumberFormat="0" applyAlignment="0" applyProtection="0"/>
    <xf numFmtId="0" fontId="12" fillId="33" borderId="0" applyNumberFormat="0" applyBorder="0" applyAlignment="0" applyProtection="0"/>
    <xf numFmtId="0" fontId="12" fillId="14" borderId="0" applyNumberFormat="0" applyBorder="0" applyAlignment="0" applyProtection="0"/>
    <xf numFmtId="0" fontId="16" fillId="59" borderId="19" applyNumberFormat="0" applyFont="0" applyAlignment="0" applyProtection="0"/>
    <xf numFmtId="0" fontId="12" fillId="18" borderId="0" applyNumberFormat="0" applyBorder="0" applyAlignment="0" applyProtection="0"/>
    <xf numFmtId="0" fontId="12" fillId="22" borderId="0" applyNumberFormat="0" applyBorder="0" applyAlignment="0" applyProtection="0"/>
    <xf numFmtId="0" fontId="50" fillId="41" borderId="13" applyNumberFormat="0" applyAlignment="0" applyProtection="0"/>
    <xf numFmtId="0" fontId="12" fillId="26" borderId="0" applyNumberFormat="0" applyBorder="0" applyAlignment="0" applyProtection="0"/>
    <xf numFmtId="168" fontId="16" fillId="0" borderId="22">
      <alignment vertical="center"/>
    </xf>
    <xf numFmtId="0" fontId="12" fillId="30" borderId="0" applyNumberFormat="0" applyBorder="0" applyAlignment="0" applyProtection="0"/>
    <xf numFmtId="0" fontId="16" fillId="0" borderId="22">
      <alignment vertical="center"/>
    </xf>
    <xf numFmtId="0" fontId="12" fillId="34" borderId="0" applyNumberFormat="0" applyBorder="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2" fillId="54" borderId="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0" fontId="12" fillId="0" borderId="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6" fillId="59" borderId="19" applyNumberFormat="0" applyFon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168" fontId="16" fillId="0" borderId="22">
      <alignment vertical="center"/>
    </xf>
    <xf numFmtId="168" fontId="16" fillId="0" borderId="22">
      <alignment vertical="center"/>
    </xf>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60" fillId="0" borderId="0" applyNumberFormat="0" applyFill="0" applyBorder="0" applyAlignment="0" applyProtection="0">
      <alignment vertical="top"/>
      <protection locked="0"/>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2" fillId="0" borderId="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40" fillId="55" borderId="13" applyNumberFormat="0" applyAlignment="0" applyProtection="0"/>
    <xf numFmtId="0" fontId="12" fillId="17" borderId="0" applyNumberFormat="0" applyBorder="0" applyAlignment="0" applyProtection="0"/>
    <xf numFmtId="0" fontId="16" fillId="59" borderId="19" applyNumberFormat="0" applyFont="0" applyAlignment="0" applyProtection="0"/>
    <xf numFmtId="0" fontId="12" fillId="21" borderId="0" applyNumberFormat="0" applyBorder="0" applyAlignment="0" applyProtection="0"/>
    <xf numFmtId="0" fontId="12" fillId="25" borderId="0" applyNumberFormat="0" applyBorder="0" applyAlignment="0" applyProtection="0"/>
    <xf numFmtId="0" fontId="16" fillId="0" borderId="22">
      <alignment vertical="center"/>
    </xf>
    <xf numFmtId="0" fontId="12" fillId="29" borderId="0" applyNumberFormat="0" applyBorder="0" applyAlignment="0" applyProtection="0"/>
    <xf numFmtId="165" fontId="18" fillId="4" borderId="22">
      <alignment horizontal="right" vertical="center"/>
    </xf>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55" fillId="55" borderId="20" applyNumberFormat="0" applyAlignment="0" applyProtection="0"/>
    <xf numFmtId="0" fontId="12" fillId="34" borderId="0" applyNumberFormat="0" applyBorder="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168" fontId="16" fillId="0" borderId="22">
      <alignment vertical="center"/>
    </xf>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16" fillId="59" borderId="1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6" fillId="0" borderId="22">
      <alignment vertical="center"/>
    </xf>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6" fillId="59" borderId="19" applyNumberFormat="0" applyFont="0" applyAlignment="0" applyProtection="0"/>
    <xf numFmtId="0" fontId="12" fillId="17" borderId="0" applyNumberFormat="0" applyBorder="0" applyAlignment="0" applyProtection="0"/>
    <xf numFmtId="0" fontId="40" fillId="55" borderId="13" applyNumberFormat="0" applyAlignment="0" applyProtection="0"/>
    <xf numFmtId="0" fontId="12" fillId="21" borderId="0" applyNumberFormat="0" applyBorder="0" applyAlignment="0" applyProtection="0"/>
    <xf numFmtId="0" fontId="16" fillId="0" borderId="22">
      <alignment vertical="center"/>
    </xf>
    <xf numFmtId="0" fontId="12" fillId="25" borderId="0" applyNumberFormat="0" applyBorder="0" applyAlignment="0" applyProtection="0"/>
    <xf numFmtId="168" fontId="16" fillId="0" borderId="22">
      <alignment vertical="center"/>
    </xf>
    <xf numFmtId="0" fontId="12" fillId="29" borderId="0" applyNumberFormat="0" applyBorder="0" applyAlignment="0" applyProtection="0"/>
    <xf numFmtId="0" fontId="50" fillId="41" borderId="13" applyNumberFormat="0" applyAlignment="0" applyProtection="0"/>
    <xf numFmtId="0" fontId="12" fillId="33" borderId="0" applyNumberFormat="0" applyBorder="0" applyAlignment="0" applyProtection="0"/>
    <xf numFmtId="165" fontId="18" fillId="4" borderId="22">
      <alignment horizontal="right" vertical="center"/>
    </xf>
    <xf numFmtId="0" fontId="12" fillId="14" borderId="0" applyNumberFormat="0" applyBorder="0" applyAlignment="0" applyProtection="0"/>
    <xf numFmtId="168" fontId="18" fillId="4" borderId="22">
      <alignment horizontal="right" vertical="center"/>
    </xf>
    <xf numFmtId="0" fontId="12" fillId="18" borderId="0" applyNumberFormat="0" applyBorder="0" applyAlignment="0" applyProtection="0"/>
    <xf numFmtId="168" fontId="18" fillId="4" borderId="22">
      <alignment horizontal="right" vertical="center"/>
    </xf>
    <xf numFmtId="0" fontId="12" fillId="22" borderId="0" applyNumberFormat="0" applyBorder="0" applyAlignment="0" applyProtection="0"/>
    <xf numFmtId="168" fontId="18" fillId="4" borderId="22">
      <alignment horizontal="right" vertical="center"/>
    </xf>
    <xf numFmtId="0" fontId="12" fillId="26" borderId="0" applyNumberFormat="0" applyBorder="0" applyAlignment="0" applyProtection="0"/>
    <xf numFmtId="165" fontId="18" fillId="4" borderId="22">
      <alignment horizontal="right" vertical="center"/>
    </xf>
    <xf numFmtId="0" fontId="12" fillId="30" borderId="0" applyNumberFormat="0" applyBorder="0" applyAlignment="0" applyProtection="0"/>
    <xf numFmtId="168" fontId="16" fillId="0" borderId="22">
      <alignment vertical="center"/>
    </xf>
    <xf numFmtId="0" fontId="12" fillId="34" borderId="0" applyNumberFormat="0" applyBorder="0" applyAlignment="0" applyProtection="0"/>
    <xf numFmtId="0" fontId="50" fillId="41" borderId="13" applyNumberFormat="0" applyAlignment="0" applyProtection="0"/>
    <xf numFmtId="0" fontId="12" fillId="54" borderId="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2" fillId="0" borderId="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2" fillId="0" borderId="0"/>
    <xf numFmtId="165" fontId="18" fillId="4" borderId="22">
      <alignment horizontal="right" vertical="center"/>
    </xf>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50" fillId="41" borderId="13" applyNumberFormat="0" applyAlignment="0" applyProtection="0"/>
    <xf numFmtId="0" fontId="12" fillId="29" borderId="0" applyNumberFormat="0" applyBorder="0" applyAlignment="0" applyProtection="0"/>
    <xf numFmtId="0" fontId="55" fillId="55" borderId="20" applyNumberFormat="0" applyAlignment="0" applyProtection="0"/>
    <xf numFmtId="0" fontId="12" fillId="33" borderId="0" applyNumberFormat="0" applyBorder="0" applyAlignment="0" applyProtection="0"/>
    <xf numFmtId="0" fontId="12" fillId="14" borderId="0" applyNumberFormat="0" applyBorder="0" applyAlignment="0" applyProtection="0"/>
    <xf numFmtId="0" fontId="16" fillId="59" borderId="19" applyNumberFormat="0" applyFont="0" applyAlignment="0" applyProtection="0"/>
    <xf numFmtId="0" fontId="12" fillId="18" borderId="0" applyNumberFormat="0" applyBorder="0" applyAlignment="0" applyProtection="0"/>
    <xf numFmtId="0" fontId="12" fillId="22" borderId="0" applyNumberFormat="0" applyBorder="0" applyAlignment="0" applyProtection="0"/>
    <xf numFmtId="0" fontId="50" fillId="41" borderId="13" applyNumberFormat="0" applyAlignment="0" applyProtection="0"/>
    <xf numFmtId="0" fontId="12" fillId="26" borderId="0" applyNumberFormat="0" applyBorder="0" applyAlignment="0" applyProtection="0"/>
    <xf numFmtId="168" fontId="16" fillId="0" borderId="22">
      <alignment vertical="center"/>
    </xf>
    <xf numFmtId="0" fontId="12" fillId="30" borderId="0" applyNumberFormat="0" applyBorder="0" applyAlignment="0" applyProtection="0"/>
    <xf numFmtId="0" fontId="16" fillId="0" borderId="22">
      <alignment vertical="center"/>
    </xf>
    <xf numFmtId="0" fontId="12" fillId="34" borderId="0" applyNumberFormat="0" applyBorder="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2" fillId="54" borderId="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7" fontId="12" fillId="0" borderId="0" applyFont="0" applyFill="0" applyBorder="0" applyAlignment="0" applyProtection="0"/>
    <xf numFmtId="167" fontId="12" fillId="0" borderId="0" applyFont="0" applyFill="0" applyBorder="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0" fontId="12" fillId="0" borderId="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6" fillId="59" borderId="19" applyNumberFormat="0" applyFont="0" applyAlignment="0" applyProtection="0"/>
    <xf numFmtId="0" fontId="55" fillId="55" borderId="20"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0" fontId="50" fillId="41"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2" fillId="0" borderId="0"/>
    <xf numFmtId="0" fontId="16" fillId="59" borderId="19" applyNumberFormat="0" applyFont="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5" fontId="18" fillId="4" borderId="22">
      <alignment horizontal="right" vertical="center"/>
    </xf>
    <xf numFmtId="168" fontId="16" fillId="0" borderId="22">
      <alignment vertical="center"/>
    </xf>
    <xf numFmtId="168"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7" fillId="0" borderId="21" applyNumberFormat="0" applyFill="0" applyAlignment="0" applyProtection="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50" fillId="41" borderId="13" applyNumberFormat="0" applyAlignment="0" applyProtection="0"/>
    <xf numFmtId="168"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40" fillId="55" borderId="13" applyNumberFormat="0" applyAlignment="0" applyProtection="0"/>
    <xf numFmtId="0" fontId="16" fillId="0" borderId="22">
      <alignment vertical="center"/>
    </xf>
    <xf numFmtId="168" fontId="18" fillId="4" borderId="22">
      <alignment horizontal="right" vertical="center"/>
    </xf>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40" fillId="55" borderId="13" applyNumberFormat="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0" fontId="55" fillId="55" borderId="20"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5" fontId="18" fillId="4" borderId="22">
      <alignment horizontal="right" vertical="center"/>
    </xf>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7" fontId="12" fillId="0" borderId="0" applyFont="0" applyFill="0" applyBorder="0" applyAlignment="0" applyProtection="0"/>
    <xf numFmtId="167" fontId="12" fillId="0" borderId="0" applyFont="0" applyFill="0" applyBorder="0" applyAlignment="0" applyProtection="0"/>
    <xf numFmtId="0" fontId="16" fillId="0" borderId="22">
      <alignment vertical="center"/>
    </xf>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168"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8" fontId="16" fillId="0" borderId="22">
      <alignment vertical="center"/>
    </xf>
    <xf numFmtId="168"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8"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6" fillId="0" borderId="22">
      <alignmen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168" fontId="16" fillId="0" borderId="22">
      <alignment vertical="center"/>
    </xf>
    <xf numFmtId="168"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168"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0" fontId="16" fillId="0" borderId="22">
      <alignment vertical="center"/>
    </xf>
    <xf numFmtId="168"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168"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0" fontId="16" fillId="0" borderId="22">
      <alignmen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168"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8"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168"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168" fontId="16" fillId="0" borderId="22">
      <alignmen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168" fontId="16" fillId="0" borderId="22">
      <alignment vertical="center"/>
    </xf>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6" fillId="0" borderId="22">
      <alignment vertical="center"/>
    </xf>
    <xf numFmtId="168"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0" fontId="16" fillId="0" borderId="22">
      <alignment vertical="center"/>
    </xf>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8" fontId="16" fillId="0" borderId="22">
      <alignment vertical="center"/>
    </xf>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168" fontId="16" fillId="0" borderId="22">
      <alignment vertical="center"/>
    </xf>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0" fontId="16" fillId="0" borderId="22">
      <alignment vertical="center"/>
    </xf>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168" fontId="18" fillId="4" borderId="22">
      <alignment horizontal="right" vertical="center"/>
    </xf>
    <xf numFmtId="165"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168"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8" fillId="4" borderId="22">
      <alignment horizontal="righ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8" fillId="4" borderId="22">
      <alignment horizontal="right" vertical="center"/>
    </xf>
    <xf numFmtId="165"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0" fontId="40" fillId="55" borderId="13" applyNumberFormat="0" applyAlignment="0" applyProtection="0"/>
    <xf numFmtId="168" fontId="16" fillId="0" borderId="22">
      <alignment vertical="center"/>
    </xf>
    <xf numFmtId="168"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6" fillId="0" borderId="22">
      <alignment vertical="center"/>
    </xf>
    <xf numFmtId="168"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8" fontId="16" fillId="0" borderId="22">
      <alignmen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168" fontId="16" fillId="0" borderId="22">
      <alignment vertical="center"/>
    </xf>
    <xf numFmtId="0" fontId="16" fillId="0" borderId="22">
      <alignment vertical="center"/>
    </xf>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50" fillId="41" borderId="13" applyNumberForma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5" fillId="55" borderId="20" applyNumberFormat="0" applyAlignment="0" applyProtection="0"/>
    <xf numFmtId="165" fontId="18" fillId="4" borderId="22">
      <alignment horizontal="right" vertical="center"/>
    </xf>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168"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165" fontId="18" fillId="4" borderId="22">
      <alignment horizontal="right" vertical="center"/>
    </xf>
    <xf numFmtId="168" fontId="16" fillId="0" borderId="22">
      <alignmen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57" fillId="0" borderId="21" applyNumberFormat="0" applyFill="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50" fillId="41" borderId="13" applyNumberFormat="0" applyAlignment="0" applyProtection="0"/>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168"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6" fillId="0" borderId="22">
      <alignment vertical="center"/>
    </xf>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8" fontId="16" fillId="0" borderId="22">
      <alignment vertical="center"/>
    </xf>
    <xf numFmtId="0" fontId="57" fillId="0" borderId="21" applyNumberFormat="0" applyFill="0" applyAlignment="0" applyProtection="0"/>
    <xf numFmtId="165" fontId="18" fillId="4" borderId="22">
      <alignment horizontal="right" vertical="center"/>
    </xf>
    <xf numFmtId="168" fontId="16" fillId="0" borderId="22">
      <alignment vertical="center"/>
    </xf>
    <xf numFmtId="168"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168"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168"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16" fillId="0" borderId="22">
      <alignment vertical="center"/>
    </xf>
    <xf numFmtId="168"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8" fontId="16" fillId="0" borderId="22">
      <alignment vertical="center"/>
    </xf>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168" fontId="16" fillId="0" borderId="22">
      <alignment vertical="center"/>
    </xf>
    <xf numFmtId="0" fontId="50" fillId="41"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5" fillId="55" borderId="20" applyNumberFormat="0" applyAlignment="0" applyProtection="0"/>
    <xf numFmtId="168" fontId="16" fillId="0" borderId="22">
      <alignment vertical="center"/>
    </xf>
    <xf numFmtId="168" fontId="18" fillId="4" borderId="22">
      <alignment horizontal="right" vertical="center"/>
    </xf>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0" fontId="16" fillId="0" borderId="22">
      <alignment vertical="center"/>
    </xf>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0" borderId="22">
      <alignment vertical="center"/>
    </xf>
    <xf numFmtId="0" fontId="55" fillId="55" borderId="20" applyNumberFormat="0" applyAlignment="0" applyProtection="0"/>
    <xf numFmtId="0" fontId="55" fillId="55" borderId="20" applyNumberFormat="0" applyAlignment="0" applyProtection="0"/>
    <xf numFmtId="0" fontId="40" fillId="55" borderId="13" applyNumberFormat="0" applyAlignment="0" applyProtection="0"/>
    <xf numFmtId="165" fontId="18" fillId="4" borderId="22">
      <alignment horizontal="right" vertical="center"/>
    </xf>
    <xf numFmtId="168" fontId="16" fillId="0" borderId="22">
      <alignment vertical="center"/>
    </xf>
    <xf numFmtId="0" fontId="50" fillId="41" borderId="13" applyNumberFormat="0" applyAlignment="0" applyProtection="0"/>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0" fontId="16" fillId="0" borderId="22">
      <alignment vertical="center"/>
    </xf>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59" borderId="19" applyNumberFormat="0" applyFon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40" fillId="55"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0" fontId="57" fillId="0" borderId="21" applyNumberFormat="0" applyFill="0" applyAlignment="0" applyProtection="0"/>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40" fillId="55" borderId="13" applyNumberFormat="0" applyAlignment="0" applyProtection="0"/>
    <xf numFmtId="168" fontId="16" fillId="0" borderId="22">
      <alignment vertical="center"/>
    </xf>
    <xf numFmtId="0" fontId="55" fillId="55" borderId="20" applyNumberFormat="0" applyAlignment="0" applyProtection="0"/>
    <xf numFmtId="168" fontId="16" fillId="0" borderId="22">
      <alignment vertical="center"/>
    </xf>
    <xf numFmtId="168" fontId="16" fillId="0" borderId="22">
      <alignment vertical="center"/>
    </xf>
    <xf numFmtId="0" fontId="16" fillId="0" borderId="22">
      <alignment vertical="center"/>
    </xf>
    <xf numFmtId="0" fontId="40" fillId="55" borderId="13" applyNumberFormat="0" applyAlignment="0" applyProtection="0"/>
    <xf numFmtId="168" fontId="18" fillId="4" borderId="22">
      <alignment horizontal="right" vertical="center"/>
    </xf>
    <xf numFmtId="0" fontId="16" fillId="0" borderId="22">
      <alignment vertical="center"/>
    </xf>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8" fontId="18" fillId="4" borderId="22">
      <alignment horizontal="right" vertical="center"/>
    </xf>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0" fontId="50" fillId="41" borderId="13" applyNumberForma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165" fontId="18" fillId="4" borderId="22">
      <alignment horizontal="right" vertical="center"/>
    </xf>
    <xf numFmtId="0" fontId="55" fillId="55" borderId="20"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40" fillId="55" borderId="13" applyNumberFormat="0" applyAlignment="0" applyProtection="0"/>
    <xf numFmtId="168" fontId="18" fillId="4" borderId="22">
      <alignment horizontal="right" vertical="center"/>
    </xf>
    <xf numFmtId="0" fontId="50" fillId="41" borderId="13" applyNumberFormat="0" applyAlignment="0" applyProtection="0"/>
    <xf numFmtId="0" fontId="50" fillId="41" borderId="13" applyNumberFormat="0" applyAlignment="0" applyProtection="0"/>
    <xf numFmtId="168" fontId="16" fillId="0" borderId="22">
      <alignment vertical="center"/>
    </xf>
    <xf numFmtId="0" fontId="50" fillId="41" borderId="13" applyNumberFormat="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7" fillId="0" borderId="21" applyNumberFormat="0" applyFill="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16" fillId="59" borderId="19" applyNumberFormat="0" applyFont="0" applyAlignment="0" applyProtection="0"/>
    <xf numFmtId="0" fontId="16" fillId="59" borderId="19" applyNumberFormat="0" applyFont="0" applyAlignment="0" applyProtection="0"/>
    <xf numFmtId="0" fontId="16" fillId="59" borderId="19" applyNumberFormat="0" applyFont="0" applyAlignment="0" applyProtection="0"/>
    <xf numFmtId="0" fontId="40" fillId="55"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8" fillId="4" borderId="22">
      <alignment horizontal="right" vertical="center"/>
    </xf>
    <xf numFmtId="168" fontId="16" fillId="0" borderId="22">
      <alignment vertical="center"/>
    </xf>
    <xf numFmtId="168" fontId="18" fillId="4" borderId="22">
      <alignment horizontal="righ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165" fontId="18" fillId="4" borderId="22">
      <alignment horizontal="right" vertical="center"/>
    </xf>
    <xf numFmtId="168" fontId="18" fillId="4" borderId="22">
      <alignment horizontal="right" vertical="center"/>
    </xf>
    <xf numFmtId="168" fontId="16" fillId="0" borderId="22">
      <alignment vertical="center"/>
    </xf>
    <xf numFmtId="0" fontId="55" fillId="55" borderId="20" applyNumberFormat="0" applyAlignment="0" applyProtection="0"/>
    <xf numFmtId="0" fontId="40" fillId="55" borderId="13" applyNumberFormat="0" applyAlignment="0" applyProtection="0"/>
    <xf numFmtId="0" fontId="50" fillId="41" borderId="13" applyNumberFormat="0" applyAlignment="0" applyProtection="0"/>
    <xf numFmtId="0" fontId="50" fillId="41" borderId="13" applyNumberFormat="0" applyAlignment="0" applyProtection="0"/>
    <xf numFmtId="0" fontId="55" fillId="55" borderId="20" applyNumberFormat="0" applyAlignment="0" applyProtection="0"/>
    <xf numFmtId="0" fontId="16" fillId="59" borderId="19" applyNumberFormat="0" applyFont="0" applyAlignment="0" applyProtection="0"/>
    <xf numFmtId="0" fontId="16" fillId="0" borderId="22">
      <alignment vertical="center"/>
    </xf>
    <xf numFmtId="0" fontId="16" fillId="0" borderId="22">
      <alignment vertical="center"/>
    </xf>
    <xf numFmtId="0" fontId="16" fillId="0" borderId="22">
      <alignment vertical="center"/>
    </xf>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0" fontId="50" fillId="41" borderId="13" applyNumberFormat="0" applyAlignment="0" applyProtection="0"/>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0" fontId="16" fillId="59" borderId="19" applyNumberFormat="0" applyFont="0" applyAlignment="0" applyProtection="0"/>
    <xf numFmtId="0" fontId="57" fillId="0" borderId="21" applyNumberFormat="0" applyFill="0" applyAlignment="0" applyProtection="0"/>
    <xf numFmtId="0" fontId="50" fillId="41"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168" fontId="16" fillId="0" borderId="22">
      <alignment vertical="center"/>
    </xf>
    <xf numFmtId="0" fontId="40" fillId="55" borderId="13" applyNumberFormat="0" applyAlignment="0" applyProtection="0"/>
    <xf numFmtId="0" fontId="57" fillId="0" borderId="21" applyNumberFormat="0" applyFill="0" applyAlignment="0" applyProtection="0"/>
    <xf numFmtId="168" fontId="16" fillId="0" borderId="22">
      <alignmen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55" fillId="55" borderId="20" applyNumberForma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0" fontId="16" fillId="0" borderId="22">
      <alignment vertical="center"/>
    </xf>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8"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7" fillId="0" borderId="21" applyNumberFormat="0" applyFill="0" applyAlignment="0" applyProtection="0"/>
    <xf numFmtId="168" fontId="18" fillId="4" borderId="22">
      <alignment horizontal="right" vertical="center"/>
    </xf>
    <xf numFmtId="168"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7" fillId="0" borderId="21" applyNumberFormat="0" applyFill="0" applyAlignment="0" applyProtection="0"/>
    <xf numFmtId="165" fontId="18" fillId="4" borderId="22">
      <alignment horizontal="right" vertical="center"/>
    </xf>
    <xf numFmtId="168" fontId="18" fillId="4" borderId="22">
      <alignment horizontal="right" vertical="center"/>
    </xf>
    <xf numFmtId="0" fontId="16" fillId="0" borderId="22">
      <alignment vertical="center"/>
    </xf>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0" borderId="22">
      <alignment vertical="center"/>
    </xf>
    <xf numFmtId="0" fontId="50" fillId="41" borderId="13" applyNumberFormat="0" applyAlignment="0" applyProtection="0"/>
    <xf numFmtId="0" fontId="50" fillId="41" borderId="13" applyNumberFormat="0" applyAlignment="0" applyProtection="0"/>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0" fontId="40" fillId="55" borderId="13" applyNumberForma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0" fontId="55" fillId="55" borderId="20" applyNumberFormat="0" applyAlignment="0" applyProtection="0"/>
    <xf numFmtId="0" fontId="16" fillId="0" borderId="22">
      <alignmen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5" fontId="18" fillId="4" borderId="22">
      <alignment horizontal="right" vertical="center"/>
    </xf>
    <xf numFmtId="168" fontId="16" fillId="0" borderId="22">
      <alignment vertical="center"/>
    </xf>
    <xf numFmtId="0" fontId="16" fillId="59" borderId="19" applyNumberFormat="0" applyFont="0" applyAlignment="0" applyProtection="0"/>
    <xf numFmtId="0" fontId="57" fillId="0" borderId="21" applyNumberFormat="0" applyFill="0" applyAlignment="0" applyProtection="0"/>
    <xf numFmtId="165"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168" fontId="18" fillId="4" borderId="22">
      <alignment horizontal="right" vertical="center"/>
    </xf>
    <xf numFmtId="0" fontId="16" fillId="59" borderId="19" applyNumberFormat="0" applyFont="0" applyAlignment="0" applyProtection="0"/>
    <xf numFmtId="168" fontId="16" fillId="0" borderId="22">
      <alignmen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165" fontId="18" fillId="4" borderId="22">
      <alignment horizontal="right" vertical="center"/>
    </xf>
    <xf numFmtId="0" fontId="50" fillId="41"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0" fontId="16" fillId="0" borderId="22">
      <alignment vertical="center"/>
    </xf>
    <xf numFmtId="168" fontId="16" fillId="0" borderId="22">
      <alignment vertical="center"/>
    </xf>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0" borderId="22">
      <alignmen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0" fontId="55" fillId="55" borderId="20" applyNumberFormat="0" applyAlignment="0" applyProtection="0"/>
    <xf numFmtId="0" fontId="16" fillId="0" borderId="22">
      <alignment vertical="center"/>
    </xf>
    <xf numFmtId="168" fontId="16" fillId="0" borderId="22">
      <alignment vertical="center"/>
    </xf>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50" fillId="41" borderId="13" applyNumberFormat="0" applyAlignment="0" applyProtection="0"/>
    <xf numFmtId="0" fontId="16" fillId="59" borderId="19" applyNumberFormat="0" applyFont="0" applyAlignment="0" applyProtection="0"/>
    <xf numFmtId="0" fontId="50" fillId="41" borderId="13" applyNumberFormat="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165" fontId="18" fillId="4" borderId="22">
      <alignment horizontal="right" vertical="center"/>
    </xf>
    <xf numFmtId="0" fontId="50" fillId="41" borderId="13" applyNumberFormat="0" applyAlignment="0" applyProtection="0"/>
    <xf numFmtId="168" fontId="16" fillId="0" borderId="22">
      <alignment vertical="center"/>
    </xf>
    <xf numFmtId="165" fontId="18" fillId="4" borderId="22">
      <alignment horizontal="right" vertical="center"/>
    </xf>
    <xf numFmtId="0" fontId="50" fillId="41" borderId="13" applyNumberFormat="0" applyAlignment="0" applyProtection="0"/>
    <xf numFmtId="168" fontId="18" fillId="4" borderId="22">
      <alignment horizontal="right" vertical="center"/>
    </xf>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16" fillId="0" borderId="22">
      <alignment vertical="center"/>
    </xf>
    <xf numFmtId="168" fontId="18" fillId="4" borderId="22">
      <alignment horizontal="right" vertical="center"/>
    </xf>
    <xf numFmtId="168" fontId="16" fillId="0" borderId="22">
      <alignment vertical="center"/>
    </xf>
    <xf numFmtId="0" fontId="40" fillId="55" borderId="13" applyNumberFormat="0" applyAlignment="0" applyProtection="0"/>
    <xf numFmtId="0" fontId="16" fillId="0" borderId="22">
      <alignment vertical="center"/>
    </xf>
    <xf numFmtId="0" fontId="40" fillId="55" borderId="13" applyNumberFormat="0" applyAlignment="0" applyProtection="0"/>
    <xf numFmtId="0" fontId="55" fillId="55" borderId="20" applyNumberFormat="0" applyAlignment="0" applyProtection="0"/>
    <xf numFmtId="0" fontId="50" fillId="41" borderId="13" applyNumberFormat="0" applyAlignment="0" applyProtection="0"/>
    <xf numFmtId="0" fontId="40" fillId="55" borderId="13" applyNumberFormat="0" applyAlignment="0" applyProtection="0"/>
    <xf numFmtId="0" fontId="16" fillId="0" borderId="22">
      <alignment vertical="center"/>
    </xf>
    <xf numFmtId="165" fontId="18" fillId="4" borderId="22">
      <alignment horizontal="right" vertical="center"/>
    </xf>
    <xf numFmtId="0" fontId="40" fillId="55" borderId="13" applyNumberFormat="0" applyAlignment="0" applyProtection="0"/>
    <xf numFmtId="168" fontId="16" fillId="0" borderId="22">
      <alignment vertical="center"/>
    </xf>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5" fillId="55" borderId="20" applyNumberFormat="0" applyAlignment="0" applyProtection="0"/>
    <xf numFmtId="0" fontId="57" fillId="0" borderId="21" applyNumberFormat="0" applyFill="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168" fontId="18" fillId="4" borderId="22">
      <alignment horizontal="right" vertical="center"/>
    </xf>
    <xf numFmtId="0" fontId="55" fillId="55" borderId="20" applyNumberFormat="0" applyAlignment="0" applyProtection="0"/>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0" fontId="16" fillId="0" borderId="22">
      <alignment vertical="center"/>
    </xf>
    <xf numFmtId="0" fontId="57" fillId="0" borderId="21" applyNumberFormat="0" applyFill="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16" fillId="0" borderId="22">
      <alignment vertical="center"/>
    </xf>
    <xf numFmtId="168" fontId="18" fillId="4" borderId="22">
      <alignment horizontal="right" vertical="center"/>
    </xf>
    <xf numFmtId="0" fontId="16" fillId="59" borderId="19" applyNumberFormat="0" applyFont="0" applyAlignment="0" applyProtection="0"/>
    <xf numFmtId="0" fontId="16" fillId="0" borderId="22">
      <alignment vertical="center"/>
    </xf>
    <xf numFmtId="0" fontId="16" fillId="0" borderId="22">
      <alignment vertical="center"/>
    </xf>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0" fontId="16" fillId="0" borderId="22">
      <alignment vertical="center"/>
    </xf>
    <xf numFmtId="0" fontId="55" fillId="55" borderId="20" applyNumberFormat="0" applyAlignment="0" applyProtection="0"/>
    <xf numFmtId="0" fontId="40" fillId="55" borderId="13" applyNumberFormat="0" applyAlignment="0" applyProtection="0"/>
    <xf numFmtId="0" fontId="16" fillId="0" borderId="22">
      <alignment vertical="center"/>
    </xf>
    <xf numFmtId="168" fontId="16" fillId="0" borderId="22">
      <alignment vertical="center"/>
    </xf>
    <xf numFmtId="0" fontId="50" fillId="41" borderId="13" applyNumberFormat="0" applyAlignment="0" applyProtection="0"/>
    <xf numFmtId="165" fontId="18" fillId="4" borderId="22">
      <alignment horizontal="right" vertical="center"/>
    </xf>
    <xf numFmtId="0" fontId="57" fillId="0" borderId="21" applyNumberFormat="0" applyFill="0" applyAlignment="0" applyProtection="0"/>
    <xf numFmtId="0" fontId="16" fillId="0" borderId="22">
      <alignment vertical="center"/>
    </xf>
    <xf numFmtId="0" fontId="16" fillId="59" borderId="19" applyNumberFormat="0" applyFon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0" fontId="40" fillId="55" borderId="13" applyNumberFormat="0" applyAlignment="0" applyProtection="0"/>
    <xf numFmtId="0" fontId="16" fillId="0" borderId="22">
      <alignment vertical="center"/>
    </xf>
    <xf numFmtId="0" fontId="50" fillId="41" borderId="13" applyNumberFormat="0" applyAlignment="0" applyProtection="0"/>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0" fontId="40" fillId="55" borderId="13" applyNumberFormat="0" applyAlignment="0" applyProtection="0"/>
    <xf numFmtId="0" fontId="57" fillId="0" borderId="21" applyNumberFormat="0" applyFill="0" applyAlignment="0" applyProtection="0"/>
    <xf numFmtId="0" fontId="55" fillId="55" borderId="20" applyNumberFormat="0" applyAlignment="0" applyProtection="0"/>
    <xf numFmtId="168"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165" fontId="18" fillId="4" borderId="22">
      <alignment horizontal="righ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57" fillId="0" borderId="21" applyNumberFormat="0" applyFill="0" applyAlignment="0" applyProtection="0"/>
    <xf numFmtId="0" fontId="55" fillId="55" borderId="20" applyNumberFormat="0" applyAlignment="0" applyProtection="0"/>
    <xf numFmtId="0" fontId="50" fillId="41" borderId="13"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8" fontId="16" fillId="0" borderId="22">
      <alignment vertical="center"/>
    </xf>
    <xf numFmtId="0" fontId="16" fillId="59" borderId="19" applyNumberFormat="0" applyFont="0" applyAlignment="0" applyProtection="0"/>
    <xf numFmtId="168" fontId="16" fillId="0" borderId="22">
      <alignment vertical="center"/>
    </xf>
    <xf numFmtId="165" fontId="18" fillId="4" borderId="22">
      <alignment horizontal="right" vertical="center"/>
    </xf>
    <xf numFmtId="0" fontId="16" fillId="0" borderId="22">
      <alignment vertical="center"/>
    </xf>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16" fillId="59" borderId="19" applyNumberFormat="0" applyFont="0" applyAlignment="0" applyProtection="0"/>
    <xf numFmtId="165" fontId="18" fillId="4" borderId="22">
      <alignment horizontal="right" vertical="center"/>
    </xf>
    <xf numFmtId="0" fontId="57" fillId="0" borderId="21" applyNumberFormat="0" applyFill="0" applyAlignment="0" applyProtection="0"/>
    <xf numFmtId="0" fontId="50" fillId="41" borderId="13" applyNumberFormat="0" applyAlignment="0" applyProtection="0"/>
    <xf numFmtId="0" fontId="57" fillId="0" borderId="21" applyNumberFormat="0" applyFill="0" applyAlignment="0" applyProtection="0"/>
    <xf numFmtId="0" fontId="16" fillId="59" borderId="19" applyNumberFormat="0" applyFont="0" applyAlignment="0" applyProtection="0"/>
    <xf numFmtId="0" fontId="57" fillId="0" borderId="21" applyNumberFormat="0" applyFill="0" applyAlignment="0" applyProtection="0"/>
    <xf numFmtId="168" fontId="16" fillId="0" borderId="22">
      <alignment vertical="center"/>
    </xf>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16" fillId="0" borderId="22">
      <alignmen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16" fillId="0" borderId="22">
      <alignment vertical="center"/>
    </xf>
    <xf numFmtId="0" fontId="16" fillId="0" borderId="22">
      <alignment vertical="center"/>
    </xf>
    <xf numFmtId="165" fontId="18" fillId="4" borderId="22">
      <alignment horizontal="right" vertical="center"/>
    </xf>
    <xf numFmtId="165" fontId="18" fillId="4" borderId="22">
      <alignment horizontal="right" vertical="center"/>
    </xf>
    <xf numFmtId="0" fontId="16" fillId="0" borderId="22">
      <alignment vertical="center"/>
    </xf>
    <xf numFmtId="0" fontId="50" fillId="41" borderId="13" applyNumberFormat="0" applyAlignment="0" applyProtection="0"/>
    <xf numFmtId="0" fontId="16" fillId="0" borderId="22">
      <alignment vertical="center"/>
    </xf>
    <xf numFmtId="0" fontId="55" fillId="55" borderId="20" applyNumberFormat="0" applyAlignment="0" applyProtection="0"/>
    <xf numFmtId="168" fontId="16" fillId="0" borderId="22">
      <alignment vertical="center"/>
    </xf>
    <xf numFmtId="165"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168" fontId="16" fillId="0" borderId="22">
      <alignment vertical="center"/>
    </xf>
    <xf numFmtId="0" fontId="57" fillId="0" borderId="21" applyNumberFormat="0" applyFill="0" applyAlignment="0" applyProtection="0"/>
    <xf numFmtId="0" fontId="55" fillId="55" borderId="20" applyNumberFormat="0" applyAlignment="0" applyProtection="0"/>
    <xf numFmtId="0" fontId="40" fillId="55" borderId="13" applyNumberFormat="0" applyAlignment="0" applyProtection="0"/>
    <xf numFmtId="168" fontId="18" fillId="4" borderId="22">
      <alignment horizontal="right" vertical="center"/>
    </xf>
    <xf numFmtId="0" fontId="16" fillId="0" borderId="22">
      <alignment vertical="center"/>
    </xf>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165" fontId="18" fillId="4" borderId="22">
      <alignment horizontal="right" vertical="center"/>
    </xf>
    <xf numFmtId="168" fontId="18" fillId="4" borderId="22">
      <alignment horizontal="right" vertical="center"/>
    </xf>
    <xf numFmtId="0" fontId="40" fillId="55" borderId="13" applyNumberFormat="0" applyAlignment="0" applyProtection="0"/>
    <xf numFmtId="0" fontId="40" fillId="55" borderId="13" applyNumberFormat="0" applyAlignment="0" applyProtection="0"/>
    <xf numFmtId="165" fontId="18" fillId="4" borderId="22">
      <alignment horizontal="right" vertical="center"/>
    </xf>
    <xf numFmtId="165" fontId="18" fillId="4" borderId="22">
      <alignment horizontal="right" vertical="center"/>
    </xf>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165" fontId="18" fillId="4" borderId="22">
      <alignment horizontal="right" vertical="center"/>
    </xf>
    <xf numFmtId="0" fontId="16" fillId="59" borderId="19" applyNumberFormat="0" applyFont="0" applyAlignment="0" applyProtection="0"/>
    <xf numFmtId="0" fontId="57" fillId="0" borderId="21" applyNumberFormat="0" applyFill="0" applyAlignment="0" applyProtection="0"/>
    <xf numFmtId="0" fontId="16" fillId="59" borderId="19" applyNumberFormat="0" applyFont="0" applyAlignment="0" applyProtection="0"/>
    <xf numFmtId="0" fontId="40" fillId="55" borderId="13" applyNumberFormat="0" applyAlignment="0" applyProtection="0"/>
    <xf numFmtId="168" fontId="16" fillId="0" borderId="22">
      <alignment vertical="center"/>
    </xf>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16" fillId="0" borderId="22">
      <alignment vertical="center"/>
    </xf>
    <xf numFmtId="0" fontId="55" fillId="55" borderId="20" applyNumberFormat="0" applyAlignment="0" applyProtection="0"/>
    <xf numFmtId="0" fontId="16" fillId="59" borderId="19" applyNumberFormat="0" applyFont="0" applyAlignment="0" applyProtection="0"/>
    <xf numFmtId="168" fontId="18" fillId="4" borderId="22">
      <alignment horizontal="right" vertical="center"/>
    </xf>
    <xf numFmtId="0" fontId="50" fillId="41" borderId="13"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40" fillId="55" borderId="13" applyNumberFormat="0" applyAlignment="0" applyProtection="0"/>
    <xf numFmtId="0" fontId="16" fillId="0" borderId="22">
      <alignment vertical="center"/>
    </xf>
    <xf numFmtId="0" fontId="16" fillId="59" borderId="19" applyNumberFormat="0" applyFont="0" applyAlignment="0" applyProtection="0"/>
    <xf numFmtId="0" fontId="40" fillId="55"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8" fontId="18" fillId="4" borderId="22">
      <alignment horizontal="right" vertical="center"/>
    </xf>
    <xf numFmtId="0" fontId="55" fillId="55" borderId="20" applyNumberFormat="0" applyAlignment="0" applyProtection="0"/>
    <xf numFmtId="0" fontId="55" fillId="55" borderId="20" applyNumberFormat="0" applyAlignment="0" applyProtection="0"/>
    <xf numFmtId="168" fontId="16" fillId="0" borderId="22">
      <alignment vertical="center"/>
    </xf>
    <xf numFmtId="0" fontId="50" fillId="41" borderId="13" applyNumberFormat="0" applyAlignment="0" applyProtection="0"/>
    <xf numFmtId="0" fontId="57" fillId="0" borderId="21" applyNumberFormat="0" applyFill="0" applyAlignment="0" applyProtection="0"/>
    <xf numFmtId="0" fontId="16" fillId="0" borderId="22">
      <alignment vertical="center"/>
    </xf>
    <xf numFmtId="0" fontId="40" fillId="55" borderId="13" applyNumberFormat="0" applyAlignment="0" applyProtection="0"/>
    <xf numFmtId="0" fontId="50" fillId="41" borderId="13" applyNumberFormat="0" applyAlignment="0" applyProtection="0"/>
    <xf numFmtId="0" fontId="16" fillId="0" borderId="22">
      <alignment vertical="center"/>
    </xf>
    <xf numFmtId="0" fontId="40" fillId="55" borderId="13" applyNumberFormat="0" applyAlignment="0" applyProtection="0"/>
    <xf numFmtId="0" fontId="16" fillId="59" borderId="19" applyNumberFormat="0" applyFont="0" applyAlignment="0" applyProtection="0"/>
    <xf numFmtId="0" fontId="55" fillId="55" borderId="20" applyNumberFormat="0" applyAlignment="0" applyProtection="0"/>
    <xf numFmtId="0" fontId="50" fillId="41" borderId="13" applyNumberFormat="0" applyAlignment="0" applyProtection="0"/>
    <xf numFmtId="0" fontId="16" fillId="0" borderId="22">
      <alignment vertical="center"/>
    </xf>
    <xf numFmtId="165" fontId="18" fillId="4" borderId="22">
      <alignment horizontal="right" vertical="center"/>
    </xf>
    <xf numFmtId="0" fontId="16" fillId="59" borderId="19" applyNumberFormat="0" applyFont="0" applyAlignment="0" applyProtection="0"/>
    <xf numFmtId="0" fontId="40" fillId="55" borderId="13" applyNumberFormat="0" applyAlignment="0" applyProtection="0"/>
    <xf numFmtId="0" fontId="50" fillId="41" borderId="13" applyNumberFormat="0" applyAlignment="0" applyProtection="0"/>
    <xf numFmtId="165" fontId="18" fillId="4" borderId="22">
      <alignment horizontal="right" vertical="center"/>
    </xf>
    <xf numFmtId="0" fontId="40" fillId="55" borderId="13" applyNumberFormat="0" applyAlignment="0" applyProtection="0"/>
    <xf numFmtId="165" fontId="18" fillId="4" borderId="22">
      <alignment horizontal="right" vertical="center"/>
    </xf>
    <xf numFmtId="0" fontId="16" fillId="0" borderId="22">
      <alignment vertical="center"/>
    </xf>
    <xf numFmtId="0" fontId="50" fillId="41" borderId="13" applyNumberFormat="0" applyAlignment="0" applyProtection="0"/>
    <xf numFmtId="0" fontId="57" fillId="0" borderId="21" applyNumberFormat="0" applyFill="0" applyAlignment="0" applyProtection="0"/>
    <xf numFmtId="0" fontId="55" fillId="55" borderId="20" applyNumberFormat="0" applyAlignment="0" applyProtection="0"/>
    <xf numFmtId="165" fontId="18" fillId="4" borderId="22">
      <alignment horizontal="right" vertical="center"/>
    </xf>
    <xf numFmtId="0" fontId="55" fillId="55" borderId="20" applyNumberFormat="0" applyAlignment="0" applyProtection="0"/>
    <xf numFmtId="0" fontId="16" fillId="59" borderId="19" applyNumberFormat="0" applyFont="0" applyAlignment="0" applyProtection="0"/>
    <xf numFmtId="0" fontId="55" fillId="55" borderId="20" applyNumberFormat="0" applyAlignment="0" applyProtection="0"/>
    <xf numFmtId="0" fontId="57" fillId="0" borderId="21" applyNumberFormat="0" applyFill="0" applyAlignment="0" applyProtection="0"/>
    <xf numFmtId="0" fontId="40" fillId="55" borderId="13" applyNumberFormat="0" applyAlignment="0" applyProtection="0"/>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55" fillId="55" borderId="20" applyNumberFormat="0" applyAlignment="0" applyProtection="0"/>
    <xf numFmtId="0" fontId="50" fillId="41" borderId="13" applyNumberFormat="0" applyAlignment="0" applyProtection="0"/>
    <xf numFmtId="168" fontId="18" fillId="4" borderId="22">
      <alignment horizontal="right" vertical="center"/>
    </xf>
    <xf numFmtId="0" fontId="16" fillId="59" borderId="19" applyNumberFormat="0" applyFont="0" applyAlignment="0" applyProtection="0"/>
    <xf numFmtId="165" fontId="18" fillId="4" borderId="22">
      <alignment horizontal="right" vertical="center"/>
    </xf>
    <xf numFmtId="168"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16" fillId="59" borderId="19" applyNumberFormat="0" applyFont="0" applyAlignment="0" applyProtection="0"/>
    <xf numFmtId="168"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8" fillId="4" borderId="22">
      <alignment horizontal="right" vertical="center"/>
    </xf>
    <xf numFmtId="165" fontId="18" fillId="4" borderId="22">
      <alignment horizontal="right" vertical="center"/>
    </xf>
    <xf numFmtId="0" fontId="16" fillId="0" borderId="22">
      <alignment vertical="center"/>
    </xf>
    <xf numFmtId="0" fontId="55" fillId="55" borderId="20" applyNumberFormat="0" applyAlignment="0" applyProtection="0"/>
    <xf numFmtId="165" fontId="18" fillId="4" borderId="22">
      <alignment horizontal="right" vertical="center"/>
    </xf>
    <xf numFmtId="168" fontId="16" fillId="0" borderId="22">
      <alignment vertical="center"/>
    </xf>
    <xf numFmtId="165" fontId="18" fillId="4" borderId="22">
      <alignment horizontal="right" vertical="center"/>
    </xf>
    <xf numFmtId="0" fontId="40" fillId="55" borderId="13" applyNumberFormat="0" applyAlignment="0" applyProtection="0"/>
    <xf numFmtId="0" fontId="50" fillId="41" borderId="13" applyNumberFormat="0" applyAlignment="0" applyProtection="0"/>
    <xf numFmtId="168" fontId="16" fillId="0" borderId="22">
      <alignment vertical="center"/>
    </xf>
    <xf numFmtId="165" fontId="18" fillId="4" borderId="22">
      <alignment horizontal="right" vertical="center"/>
    </xf>
    <xf numFmtId="168" fontId="18" fillId="4" borderId="22">
      <alignment horizontal="right" vertical="center"/>
    </xf>
    <xf numFmtId="168" fontId="18" fillId="4" borderId="22">
      <alignment horizontal="right" vertical="center"/>
    </xf>
    <xf numFmtId="0" fontId="16" fillId="0" borderId="22">
      <alignment vertical="center"/>
    </xf>
    <xf numFmtId="165" fontId="18" fillId="4" borderId="22">
      <alignment horizontal="right" vertical="center"/>
    </xf>
    <xf numFmtId="0" fontId="50" fillId="41" borderId="13" applyNumberFormat="0" applyAlignment="0" applyProtection="0"/>
    <xf numFmtId="0" fontId="55" fillId="55" borderId="20" applyNumberFormat="0" applyAlignment="0" applyProtection="0"/>
    <xf numFmtId="0" fontId="40" fillId="55" borderId="13" applyNumberFormat="0" applyAlignment="0" applyProtection="0"/>
    <xf numFmtId="0" fontId="57" fillId="0" borderId="21" applyNumberFormat="0" applyFill="0" applyAlignment="0" applyProtection="0"/>
    <xf numFmtId="165" fontId="18" fillId="4" borderId="22">
      <alignment horizontal="right" vertical="center"/>
    </xf>
    <xf numFmtId="0" fontId="55" fillId="55" borderId="20" applyNumberFormat="0" applyAlignment="0" applyProtection="0"/>
    <xf numFmtId="0" fontId="50" fillId="41" borderId="13" applyNumberFormat="0" applyAlignment="0" applyProtection="0"/>
    <xf numFmtId="0" fontId="57" fillId="0" borderId="21" applyNumberFormat="0" applyFill="0" applyAlignment="0" applyProtection="0"/>
    <xf numFmtId="0" fontId="57" fillId="0" borderId="21" applyNumberFormat="0" applyFill="0" applyAlignment="0" applyProtection="0"/>
    <xf numFmtId="165" fontId="18" fillId="4" borderId="22">
      <alignment horizontal="right" vertical="center"/>
    </xf>
    <xf numFmtId="0" fontId="16" fillId="0" borderId="22">
      <alignment vertical="center"/>
    </xf>
    <xf numFmtId="0" fontId="16" fillId="59" borderId="19" applyNumberFormat="0" applyFont="0" applyAlignment="0" applyProtection="0"/>
    <xf numFmtId="168" fontId="18" fillId="4" borderId="22">
      <alignment horizontal="right" vertical="center"/>
    </xf>
    <xf numFmtId="0" fontId="16" fillId="0" borderId="22">
      <alignment vertical="center"/>
    </xf>
    <xf numFmtId="0" fontId="16" fillId="0" borderId="22">
      <alignment vertical="center"/>
    </xf>
    <xf numFmtId="0" fontId="16" fillId="0" borderId="22">
      <alignment vertical="center"/>
    </xf>
    <xf numFmtId="0" fontId="16" fillId="0" borderId="22">
      <alignment vertical="center"/>
    </xf>
    <xf numFmtId="0" fontId="57" fillId="0" borderId="21" applyNumberFormat="0" applyFill="0" applyAlignment="0" applyProtection="0"/>
    <xf numFmtId="168" fontId="16" fillId="0" borderId="22">
      <alignment vertical="center"/>
    </xf>
    <xf numFmtId="0" fontId="40" fillId="55" borderId="13" applyNumberFormat="0" applyAlignment="0" applyProtection="0"/>
    <xf numFmtId="0" fontId="55" fillId="55" borderId="20" applyNumberFormat="0" applyAlignment="0" applyProtection="0"/>
    <xf numFmtId="0" fontId="16" fillId="0" borderId="22">
      <alignment vertical="center"/>
    </xf>
    <xf numFmtId="0" fontId="16" fillId="0" borderId="22">
      <alignment vertical="center"/>
    </xf>
    <xf numFmtId="168" fontId="18" fillId="4" borderId="22">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168" fontId="16" fillId="0" borderId="28">
      <alignmen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8" fontId="16" fillId="0" borderId="28">
      <alignment vertical="center"/>
    </xf>
    <xf numFmtId="0" fontId="16" fillId="0" borderId="28">
      <alignment vertical="center"/>
    </xf>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168"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0" fontId="40" fillId="55" borderId="24" applyNumberFormat="0" applyAlignment="0" applyProtection="0"/>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168" fontId="16" fillId="0" borderId="28">
      <alignment vertical="center"/>
    </xf>
    <xf numFmtId="0"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168"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168"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168" fontId="16" fillId="0" borderId="28">
      <alignment vertical="center"/>
    </xf>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168"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168" fontId="16" fillId="0" borderId="28">
      <alignment vertical="center"/>
    </xf>
    <xf numFmtId="0" fontId="40" fillId="55"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168"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16" fillId="0" borderId="28">
      <alignment vertical="center"/>
    </xf>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168"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168" fontId="16" fillId="0" borderId="28">
      <alignment vertical="center"/>
    </xf>
    <xf numFmtId="168" fontId="16" fillId="0" borderId="28">
      <alignment vertical="center"/>
    </xf>
    <xf numFmtId="0" fontId="40" fillId="55"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168" fontId="18" fillId="4" borderId="28">
      <alignment horizontal="righ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8" fontId="16" fillId="0" borderId="28">
      <alignmen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6" fillId="0" borderId="28">
      <alignment vertical="center"/>
    </xf>
    <xf numFmtId="168"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8"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16" fillId="0" borderId="28">
      <alignmen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59" borderId="25" applyNumberFormat="0" applyFont="0" applyAlignment="0" applyProtection="0"/>
    <xf numFmtId="168" fontId="18" fillId="4" borderId="28">
      <alignment horizontal="righ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0" fontId="55" fillId="55" borderId="26" applyNumberForma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0" borderId="28">
      <alignmen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8"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168" fontId="18" fillId="4" borderId="28">
      <alignment horizontal="right" vertical="center"/>
    </xf>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168"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8" fontId="16" fillId="0" borderId="28">
      <alignment vertical="center"/>
    </xf>
    <xf numFmtId="168" fontId="18" fillId="4" borderId="28">
      <alignment horizontal="right" vertical="center"/>
    </xf>
    <xf numFmtId="168" fontId="16" fillId="0" borderId="28">
      <alignment vertical="center"/>
    </xf>
    <xf numFmtId="0" fontId="16" fillId="0" borderId="28">
      <alignmen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168" fontId="16" fillId="0" borderId="28">
      <alignment vertical="center"/>
    </xf>
    <xf numFmtId="0" fontId="57" fillId="0" borderId="27" applyNumberFormat="0" applyFill="0" applyAlignment="0" applyProtection="0"/>
    <xf numFmtId="165"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6" fillId="0" borderId="28">
      <alignment vertical="center"/>
    </xf>
    <xf numFmtId="0" fontId="16" fillId="0" borderId="28">
      <alignment vertical="center"/>
    </xf>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8" fontId="16" fillId="0" borderId="28">
      <alignment vertical="center"/>
    </xf>
    <xf numFmtId="168" fontId="18" fillId="4" borderId="28">
      <alignment horizontal="righ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168"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0" borderId="28">
      <alignment vertical="center"/>
    </xf>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8" fontId="16" fillId="0" borderId="28">
      <alignment vertical="center"/>
    </xf>
    <xf numFmtId="0" fontId="16" fillId="0" borderId="28">
      <alignment vertical="center"/>
    </xf>
    <xf numFmtId="168" fontId="16" fillId="0" borderId="28">
      <alignment vertical="center"/>
    </xf>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165" fontId="18" fillId="4" borderId="28">
      <alignment horizontal="right" vertical="center"/>
    </xf>
    <xf numFmtId="168" fontId="16" fillId="0" borderId="28">
      <alignment vertical="center"/>
    </xf>
    <xf numFmtId="0" fontId="16" fillId="59" borderId="25" applyNumberFormat="0" applyFont="0" applyAlignment="0" applyProtection="0"/>
    <xf numFmtId="168" fontId="16" fillId="0" borderId="28">
      <alignment vertical="center"/>
    </xf>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8" fontId="16" fillId="0" borderId="28">
      <alignmen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8"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8"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16" fillId="0" borderId="28">
      <alignment vertical="center"/>
    </xf>
    <xf numFmtId="168"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168" fontId="16" fillId="0" borderId="28">
      <alignment vertical="center"/>
    </xf>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6" fillId="0" borderId="28">
      <alignment vertical="center"/>
    </xf>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8" fillId="4" borderId="28">
      <alignment horizontal="right" vertical="center"/>
    </xf>
    <xf numFmtId="0" fontId="16" fillId="0" borderId="28">
      <alignment vertical="center"/>
    </xf>
    <xf numFmtId="0" fontId="40" fillId="55" borderId="24"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165"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57" fillId="0" borderId="27" applyNumberFormat="0" applyFill="0" applyAlignment="0" applyProtection="0"/>
    <xf numFmtId="168" fontId="16" fillId="0" borderId="28">
      <alignmen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8"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16" fillId="0" borderId="28">
      <alignment vertical="center"/>
    </xf>
    <xf numFmtId="0" fontId="16" fillId="0" borderId="28">
      <alignment vertical="center"/>
    </xf>
    <xf numFmtId="0" fontId="16" fillId="59" borderId="25" applyNumberFormat="0" applyFont="0" applyAlignment="0" applyProtection="0"/>
    <xf numFmtId="168" fontId="16" fillId="0" borderId="28">
      <alignment vertical="center"/>
    </xf>
    <xf numFmtId="165" fontId="18" fillId="4" borderId="28">
      <alignment horizontal="right" vertical="center"/>
    </xf>
    <xf numFmtId="168" fontId="16" fillId="0" borderId="28">
      <alignment vertical="center"/>
    </xf>
    <xf numFmtId="0" fontId="55" fillId="55" borderId="26"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8" fontId="16" fillId="0" borderId="28">
      <alignment vertical="center"/>
    </xf>
    <xf numFmtId="0" fontId="55" fillId="55" borderId="26"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5" fontId="18" fillId="4" borderId="28">
      <alignment horizontal="right" vertical="center"/>
    </xf>
    <xf numFmtId="0" fontId="55" fillId="55" borderId="26" applyNumberForma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8" fontId="18" fillId="4" borderId="28">
      <alignment horizontal="right" vertical="center"/>
    </xf>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168" fontId="18" fillId="4" borderId="28">
      <alignment horizontal="right" vertical="center"/>
    </xf>
    <xf numFmtId="0" fontId="16" fillId="0" borderId="28">
      <alignment vertical="center"/>
    </xf>
    <xf numFmtId="0" fontId="16" fillId="0" borderId="28">
      <alignmen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55" fillId="55" borderId="26" applyNumberFormat="0" applyAlignment="0" applyProtection="0"/>
    <xf numFmtId="168" fontId="18" fillId="4" borderId="28">
      <alignment horizontal="righ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0" borderId="28">
      <alignmen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0" fontId="40" fillId="55" borderId="24" applyNumberFormat="0" applyAlignment="0" applyProtection="0"/>
    <xf numFmtId="168" fontId="16" fillId="0" borderId="28">
      <alignmen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16" fillId="59" borderId="25" applyNumberFormat="0" applyFont="0" applyAlignment="0" applyProtection="0"/>
    <xf numFmtId="168" fontId="16" fillId="0" borderId="28">
      <alignment vertical="center"/>
    </xf>
    <xf numFmtId="168"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0" borderId="28">
      <alignment vertical="center"/>
    </xf>
    <xf numFmtId="0" fontId="16" fillId="0" borderId="28">
      <alignment vertical="center"/>
    </xf>
    <xf numFmtId="168" fontId="18" fillId="4" borderId="28">
      <alignment horizontal="righ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0" fillId="41" borderId="24" applyNumberFormat="0" applyAlignment="0" applyProtection="0"/>
    <xf numFmtId="168" fontId="16" fillId="0" borderId="28">
      <alignment vertical="center"/>
    </xf>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168" fontId="18" fillId="4" borderId="28">
      <alignment horizontal="right" vertical="center"/>
    </xf>
    <xf numFmtId="0" fontId="16" fillId="59" borderId="25" applyNumberFormat="0" applyFont="0" applyAlignment="0" applyProtection="0"/>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40" fillId="55"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55" fillId="55" borderId="26" applyNumberFormat="0" applyAlignment="0" applyProtection="0"/>
    <xf numFmtId="0" fontId="50" fillId="41" borderId="24" applyNumberFormat="0" applyAlignment="0" applyProtection="0"/>
    <xf numFmtId="168"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16" fillId="0" borderId="28">
      <alignment vertical="center"/>
    </xf>
    <xf numFmtId="0" fontId="16" fillId="0" borderId="28">
      <alignment vertical="center"/>
    </xf>
    <xf numFmtId="0" fontId="16" fillId="59" borderId="25" applyNumberFormat="0" applyFont="0" applyAlignment="0" applyProtection="0"/>
    <xf numFmtId="168" fontId="16" fillId="0" borderId="28">
      <alignmen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16" fillId="59" borderId="25" applyNumberFormat="0" applyFont="0" applyAlignment="0" applyProtection="0"/>
    <xf numFmtId="0" fontId="16" fillId="0" borderId="28">
      <alignment vertical="center"/>
    </xf>
    <xf numFmtId="0" fontId="16" fillId="0" borderId="28">
      <alignmen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16" fillId="0" borderId="28">
      <alignment vertical="center"/>
    </xf>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168" fontId="18" fillId="4" borderId="28">
      <alignment horizontal="right" vertical="center"/>
    </xf>
    <xf numFmtId="168" fontId="16" fillId="0" borderId="28">
      <alignment vertical="center"/>
    </xf>
    <xf numFmtId="0" fontId="55" fillId="55" borderId="26" applyNumberFormat="0" applyAlignment="0" applyProtection="0"/>
    <xf numFmtId="0" fontId="40" fillId="55" borderId="24" applyNumberFormat="0" applyAlignment="0" applyProtection="0"/>
    <xf numFmtId="168" fontId="16" fillId="0" borderId="28">
      <alignment vertical="center"/>
    </xf>
    <xf numFmtId="0" fontId="16" fillId="59" borderId="25" applyNumberFormat="0" applyFont="0" applyAlignment="0" applyProtection="0"/>
    <xf numFmtId="168" fontId="16" fillId="0" borderId="28">
      <alignment vertical="center"/>
    </xf>
    <xf numFmtId="168"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168" fontId="18" fillId="4" borderId="28">
      <alignment horizontal="right" vertical="center"/>
    </xf>
    <xf numFmtId="0" fontId="50" fillId="41"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168" fontId="16" fillId="0" borderId="28">
      <alignmen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16" fillId="0" borderId="28">
      <alignmen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40" fillId="55" borderId="24" applyNumberFormat="0" applyAlignment="0" applyProtection="0"/>
    <xf numFmtId="168" fontId="16" fillId="0" borderId="28">
      <alignment vertical="center"/>
    </xf>
    <xf numFmtId="0" fontId="16" fillId="0" borderId="28">
      <alignment vertical="center"/>
    </xf>
    <xf numFmtId="168" fontId="16" fillId="0" borderId="28">
      <alignment vertical="center"/>
    </xf>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165" fontId="18" fillId="4" borderId="28">
      <alignment horizontal="righ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168" fontId="16" fillId="0" borderId="28">
      <alignmen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168" fontId="18" fillId="4" borderId="28">
      <alignment horizontal="righ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168"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168" fontId="18" fillId="4" borderId="28">
      <alignment horizontal="right" vertical="center"/>
    </xf>
    <xf numFmtId="0" fontId="50" fillId="41" borderId="24" applyNumberFormat="0" applyAlignment="0" applyProtection="0"/>
    <xf numFmtId="165" fontId="18" fillId="4" borderId="28">
      <alignment horizontal="right" vertical="center"/>
    </xf>
    <xf numFmtId="168" fontId="16" fillId="0" borderId="28">
      <alignment vertical="center"/>
    </xf>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168" fontId="16" fillId="0" borderId="28">
      <alignment vertical="center"/>
    </xf>
    <xf numFmtId="0" fontId="40" fillId="55" borderId="24"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16" fillId="0" borderId="28">
      <alignment vertical="center"/>
    </xf>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0" fontId="55" fillId="55" borderId="26" applyNumberFormat="0" applyAlignment="0" applyProtection="0"/>
    <xf numFmtId="165" fontId="18" fillId="4" borderId="28">
      <alignment horizontal="right" vertical="center"/>
    </xf>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0" fillId="41" borderId="24" applyNumberFormat="0" applyAlignment="0" applyProtection="0"/>
    <xf numFmtId="0" fontId="16" fillId="0" borderId="28">
      <alignment vertical="center"/>
    </xf>
    <xf numFmtId="168" fontId="18" fillId="4" borderId="28">
      <alignment horizontal="right" vertical="center"/>
    </xf>
    <xf numFmtId="0" fontId="40" fillId="55" borderId="24" applyNumberFormat="0" applyAlignment="0" applyProtection="0"/>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5" fontId="18" fillId="4" borderId="28">
      <alignment horizontal="right" vertical="center"/>
    </xf>
    <xf numFmtId="0" fontId="40" fillId="55" borderId="24" applyNumberFormat="0" applyAlignment="0" applyProtection="0"/>
    <xf numFmtId="168"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168" fontId="18" fillId="4" borderId="28">
      <alignment horizontal="right" vertical="center"/>
    </xf>
    <xf numFmtId="165" fontId="18" fillId="4" borderId="28">
      <alignment horizontal="right" vertical="center"/>
    </xf>
    <xf numFmtId="168" fontId="16" fillId="0" borderId="28">
      <alignment vertical="center"/>
    </xf>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16" fillId="0" borderId="28">
      <alignment vertical="center"/>
    </xf>
    <xf numFmtId="168" fontId="16" fillId="0" borderId="28">
      <alignment vertical="center"/>
    </xf>
    <xf numFmtId="0" fontId="57" fillId="0" borderId="27" applyNumberFormat="0" applyFill="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168"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168" fontId="18" fillId="4" borderId="28">
      <alignment horizontal="right" vertical="center"/>
    </xf>
    <xf numFmtId="165" fontId="18" fillId="4" borderId="28">
      <alignment horizontal="right" vertical="center"/>
    </xf>
    <xf numFmtId="0" fontId="55" fillId="55" borderId="26" applyNumberFormat="0" applyAlignment="0" applyProtection="0"/>
    <xf numFmtId="168" fontId="18" fillId="4" borderId="28">
      <alignment horizontal="right" vertical="center"/>
    </xf>
    <xf numFmtId="0" fontId="16" fillId="59" borderId="25" applyNumberFormat="0" applyFont="0" applyAlignment="0" applyProtection="0"/>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0" borderId="28">
      <alignment vertical="center"/>
    </xf>
    <xf numFmtId="0" fontId="16" fillId="0" borderId="28">
      <alignment vertical="center"/>
    </xf>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168" fontId="16" fillId="0" borderId="28">
      <alignment vertical="center"/>
    </xf>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8" fontId="16" fillId="0" borderId="28">
      <alignment vertical="center"/>
    </xf>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168" fontId="18" fillId="4" borderId="28">
      <alignment horizontal="right" vertical="center"/>
    </xf>
    <xf numFmtId="0" fontId="55" fillId="55" borderId="26" applyNumberFormat="0" applyAlignment="0" applyProtection="0"/>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0" fontId="50" fillId="41" borderId="24" applyNumberFormat="0" applyAlignment="0" applyProtection="0"/>
    <xf numFmtId="168" fontId="16" fillId="0" borderId="28">
      <alignmen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0" fontId="16" fillId="0" borderId="28">
      <alignment vertical="center"/>
    </xf>
    <xf numFmtId="168" fontId="18" fillId="4" borderId="28">
      <alignment horizontal="right" vertical="center"/>
    </xf>
    <xf numFmtId="0" fontId="16" fillId="0" borderId="28">
      <alignment vertical="center"/>
    </xf>
    <xf numFmtId="0" fontId="57" fillId="0" borderId="27" applyNumberFormat="0" applyFill="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50" fillId="41" borderId="24" applyNumberFormat="0" applyAlignment="0" applyProtection="0"/>
    <xf numFmtId="0" fontId="40" fillId="55" borderId="24" applyNumberFormat="0" applyAlignment="0" applyProtection="0"/>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8" fillId="4" borderId="28">
      <alignment horizontal="right" vertical="center"/>
    </xf>
    <xf numFmtId="165"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0" fontId="16" fillId="0" borderId="28">
      <alignment vertical="center"/>
    </xf>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165" fontId="18" fillId="4" borderId="28">
      <alignment horizontal="right" vertical="center"/>
    </xf>
    <xf numFmtId="168" fontId="16" fillId="0" borderId="28">
      <alignment vertical="center"/>
    </xf>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0" fontId="16" fillId="0" borderId="28">
      <alignment vertical="center"/>
    </xf>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165" fontId="18" fillId="4" borderId="28">
      <alignment horizontal="right" vertical="center"/>
    </xf>
    <xf numFmtId="0" fontId="57" fillId="0" borderId="27" applyNumberFormat="0" applyFill="0" applyAlignment="0" applyProtection="0"/>
    <xf numFmtId="0" fontId="16" fillId="0" borderId="28">
      <alignment vertical="center"/>
    </xf>
    <xf numFmtId="168" fontId="16" fillId="0" borderId="28">
      <alignment vertical="center"/>
    </xf>
    <xf numFmtId="0" fontId="40" fillId="55" borderId="24" applyNumberFormat="0" applyAlignment="0" applyProtection="0"/>
    <xf numFmtId="165" fontId="18" fillId="4" borderId="28">
      <alignment horizontal="right" vertical="center"/>
    </xf>
    <xf numFmtId="168" fontId="16" fillId="0" borderId="28">
      <alignment vertical="center"/>
    </xf>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0" borderId="28">
      <alignment vertical="center"/>
    </xf>
    <xf numFmtId="168" fontId="18" fillId="4" borderId="28">
      <alignment horizontal="right" vertical="center"/>
    </xf>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165" fontId="18" fillId="4" borderId="28">
      <alignment horizontal="right" vertical="center"/>
    </xf>
    <xf numFmtId="0" fontId="16" fillId="0" borderId="28">
      <alignment vertical="center"/>
    </xf>
    <xf numFmtId="0" fontId="16" fillId="0" borderId="28">
      <alignment vertical="center"/>
    </xf>
    <xf numFmtId="168" fontId="18" fillId="4" borderId="28">
      <alignment horizontal="right" vertical="center"/>
    </xf>
    <xf numFmtId="0" fontId="16" fillId="0" borderId="28">
      <alignment vertical="center"/>
    </xf>
    <xf numFmtId="0" fontId="16" fillId="0" borderId="28">
      <alignment vertical="center"/>
    </xf>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168" fontId="18" fillId="4" borderId="28">
      <alignment horizontal="right" vertical="center"/>
    </xf>
    <xf numFmtId="0" fontId="16" fillId="59" borderId="25" applyNumberFormat="0" applyFont="0" applyAlignment="0" applyProtection="0"/>
    <xf numFmtId="0" fontId="50" fillId="41" borderId="24" applyNumberFormat="0" applyAlignment="0" applyProtection="0"/>
    <xf numFmtId="168" fontId="16" fillId="0" borderId="28">
      <alignment vertical="center"/>
    </xf>
    <xf numFmtId="0" fontId="50" fillId="41" borderId="24" applyNumberFormat="0" applyAlignment="0" applyProtection="0"/>
    <xf numFmtId="165" fontId="18" fillId="4" borderId="28">
      <alignment horizontal="right" vertical="center"/>
    </xf>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7" fillId="0" borderId="27" applyNumberFormat="0" applyFill="0" applyAlignment="0" applyProtection="0"/>
    <xf numFmtId="0" fontId="16" fillId="0" borderId="28">
      <alignment vertical="center"/>
    </xf>
    <xf numFmtId="0" fontId="50" fillId="41" borderId="24" applyNumberFormat="0" applyAlignment="0" applyProtection="0"/>
    <xf numFmtId="0" fontId="57" fillId="0" borderId="27" applyNumberFormat="0" applyFill="0" applyAlignment="0" applyProtection="0"/>
    <xf numFmtId="0" fontId="16" fillId="0" borderId="28">
      <alignment vertical="center"/>
    </xf>
    <xf numFmtId="0" fontId="16" fillId="59" borderId="25" applyNumberFormat="0" applyFont="0" applyAlignment="0" applyProtection="0"/>
    <xf numFmtId="0" fontId="16" fillId="59" borderId="25" applyNumberFormat="0" applyFont="0" applyAlignment="0" applyProtection="0"/>
    <xf numFmtId="165" fontId="18" fillId="4" borderId="28">
      <alignment horizontal="right" vertical="center"/>
    </xf>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168"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0" borderId="28">
      <alignment vertical="center"/>
    </xf>
    <xf numFmtId="0" fontId="40" fillId="55" borderId="24" applyNumberFormat="0" applyAlignment="0" applyProtection="0"/>
    <xf numFmtId="0" fontId="40" fillId="55" borderId="24" applyNumberFormat="0" applyAlignment="0" applyProtection="0"/>
    <xf numFmtId="168" fontId="16" fillId="0" borderId="28">
      <alignment vertical="center"/>
    </xf>
    <xf numFmtId="168"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6" fillId="0" borderId="28">
      <alignment vertical="center"/>
    </xf>
    <xf numFmtId="168" fontId="16" fillId="0" borderId="28">
      <alignmen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0" borderId="28">
      <alignment vertical="center"/>
    </xf>
    <xf numFmtId="168" fontId="18" fillId="4" borderId="28">
      <alignment horizontal="right" vertical="center"/>
    </xf>
    <xf numFmtId="168" fontId="18" fillId="4" borderId="28">
      <alignment horizontal="right" vertical="center"/>
    </xf>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165" fontId="18" fillId="4" borderId="28">
      <alignment horizontal="right" vertical="center"/>
    </xf>
    <xf numFmtId="0" fontId="16" fillId="0" borderId="28">
      <alignment vertical="center"/>
    </xf>
    <xf numFmtId="0" fontId="16" fillId="0" borderId="28">
      <alignment vertical="center"/>
    </xf>
    <xf numFmtId="165" fontId="18" fillId="4" borderId="28">
      <alignment horizontal="right" vertical="center"/>
    </xf>
    <xf numFmtId="0" fontId="50" fillId="41" borderId="24" applyNumberFormat="0" applyAlignment="0" applyProtection="0"/>
    <xf numFmtId="168"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168" fontId="16" fillId="0" borderId="28">
      <alignment vertical="center"/>
    </xf>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0" fontId="16" fillId="0" borderId="28">
      <alignment vertical="center"/>
    </xf>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165" fontId="18" fillId="4" borderId="28">
      <alignment horizontal="right" vertical="center"/>
    </xf>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0" borderId="28">
      <alignment vertical="center"/>
    </xf>
    <xf numFmtId="0" fontId="16" fillId="59" borderId="25" applyNumberFormat="0" applyFont="0" applyAlignment="0" applyProtection="0"/>
    <xf numFmtId="0" fontId="16" fillId="0" borderId="28">
      <alignment vertical="center"/>
    </xf>
    <xf numFmtId="0" fontId="16" fillId="59" borderId="25" applyNumberFormat="0" applyFont="0" applyAlignment="0" applyProtection="0"/>
    <xf numFmtId="165" fontId="18" fillId="4" borderId="28">
      <alignment horizontal="right" vertical="center"/>
    </xf>
    <xf numFmtId="165" fontId="18" fillId="4" borderId="28">
      <alignment horizontal="right" vertical="center"/>
    </xf>
    <xf numFmtId="0" fontId="57" fillId="0" borderId="27" applyNumberFormat="0" applyFill="0" applyAlignment="0" applyProtection="0"/>
    <xf numFmtId="168" fontId="18" fillId="4" borderId="28">
      <alignment horizontal="right" vertical="center"/>
    </xf>
    <xf numFmtId="168" fontId="16" fillId="0" borderId="28">
      <alignment vertical="center"/>
    </xf>
    <xf numFmtId="0" fontId="16" fillId="59" borderId="25" applyNumberFormat="0" applyFont="0" applyAlignment="0" applyProtection="0"/>
    <xf numFmtId="0" fontId="40" fillId="55" borderId="24" applyNumberFormat="0" applyAlignment="0" applyProtection="0"/>
    <xf numFmtId="0" fontId="16" fillId="0" borderId="28">
      <alignment vertical="center"/>
    </xf>
    <xf numFmtId="0" fontId="16" fillId="0" borderId="28">
      <alignmen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8" fontId="16" fillId="0" borderId="28">
      <alignment vertical="center"/>
    </xf>
    <xf numFmtId="168" fontId="18" fillId="4" borderId="28">
      <alignment horizontal="right" vertical="center"/>
    </xf>
    <xf numFmtId="0" fontId="55" fillId="55" borderId="26" applyNumberFormat="0" applyAlignment="0" applyProtection="0"/>
    <xf numFmtId="165" fontId="18" fillId="4" borderId="28">
      <alignment horizontal="right" vertical="center"/>
    </xf>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165" fontId="18" fillId="4" borderId="28">
      <alignment horizontal="right" vertical="center"/>
    </xf>
    <xf numFmtId="168" fontId="18" fillId="4" borderId="28">
      <alignment horizontal="right" vertical="center"/>
    </xf>
    <xf numFmtId="168" fontId="16" fillId="0" borderId="28">
      <alignment vertical="center"/>
    </xf>
    <xf numFmtId="168" fontId="18" fillId="4" borderId="28">
      <alignment horizontal="right" vertical="center"/>
    </xf>
    <xf numFmtId="0" fontId="57" fillId="0" borderId="27" applyNumberFormat="0" applyFill="0" applyAlignment="0" applyProtection="0"/>
    <xf numFmtId="0" fontId="57" fillId="0" borderId="27" applyNumberFormat="0" applyFill="0" applyAlignment="0" applyProtection="0"/>
    <xf numFmtId="165" fontId="18" fillId="4" borderId="28">
      <alignment horizontal="right" vertical="center"/>
    </xf>
    <xf numFmtId="0" fontId="50" fillId="41" borderId="24" applyNumberFormat="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168" fontId="18" fillId="4" borderId="28">
      <alignment horizontal="right" vertical="center"/>
    </xf>
    <xf numFmtId="0" fontId="16" fillId="0" borderId="28">
      <alignment vertical="center"/>
    </xf>
    <xf numFmtId="0" fontId="16" fillId="59" borderId="25" applyNumberFormat="0" applyFont="0" applyAlignment="0" applyProtection="0"/>
    <xf numFmtId="168" fontId="18" fillId="4" borderId="28">
      <alignment horizontal="right" vertical="center"/>
    </xf>
    <xf numFmtId="0" fontId="16" fillId="59" borderId="25" applyNumberFormat="0" applyFont="0" applyAlignment="0" applyProtection="0"/>
    <xf numFmtId="165" fontId="18" fillId="4" borderId="28">
      <alignment horizontal="righ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0" borderId="28">
      <alignment vertical="center"/>
    </xf>
    <xf numFmtId="0" fontId="16" fillId="0" borderId="28">
      <alignment vertical="center"/>
    </xf>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0" fontId="55" fillId="55" borderId="26" applyNumberFormat="0" applyAlignment="0" applyProtection="0"/>
    <xf numFmtId="0" fontId="16" fillId="0" borderId="28">
      <alignment vertical="center"/>
    </xf>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168" fontId="16" fillId="0" borderId="28">
      <alignment vertical="center"/>
    </xf>
    <xf numFmtId="0" fontId="40" fillId="55" borderId="24" applyNumberFormat="0" applyAlignment="0" applyProtection="0"/>
    <xf numFmtId="168" fontId="18" fillId="4" borderId="28">
      <alignment horizontal="right" vertical="center"/>
    </xf>
    <xf numFmtId="0" fontId="40" fillId="55" borderId="24" applyNumberFormat="0" applyAlignment="0" applyProtection="0"/>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8" fontId="16" fillId="0" borderId="28">
      <alignment vertical="center"/>
    </xf>
    <xf numFmtId="168" fontId="16" fillId="0" borderId="28">
      <alignment vertical="center"/>
    </xf>
    <xf numFmtId="0" fontId="50" fillId="41" borderId="24" applyNumberFormat="0" applyAlignment="0" applyProtection="0"/>
    <xf numFmtId="0" fontId="50" fillId="41" borderId="24" applyNumberFormat="0" applyAlignment="0" applyProtection="0"/>
    <xf numFmtId="0" fontId="16" fillId="0" borderId="28">
      <alignment vertical="center"/>
    </xf>
    <xf numFmtId="0" fontId="16" fillId="0" borderId="28">
      <alignment vertical="center"/>
    </xf>
    <xf numFmtId="0" fontId="50" fillId="41" borderId="24" applyNumberFormat="0" applyAlignment="0" applyProtection="0"/>
    <xf numFmtId="165" fontId="18" fillId="4" borderId="28">
      <alignment horizontal="right" vertical="center"/>
    </xf>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168" fontId="18" fillId="4" borderId="28">
      <alignment horizontal="right" vertical="center"/>
    </xf>
    <xf numFmtId="0" fontId="40" fillId="55" borderId="24" applyNumberFormat="0" applyAlignment="0" applyProtection="0"/>
    <xf numFmtId="0" fontId="16" fillId="0" borderId="28">
      <alignment vertical="center"/>
    </xf>
    <xf numFmtId="165" fontId="18" fillId="4" borderId="28">
      <alignment horizontal="right" vertical="center"/>
    </xf>
    <xf numFmtId="168" fontId="18" fillId="4" borderId="28">
      <alignment horizontal="right" vertical="center"/>
    </xf>
    <xf numFmtId="0" fontId="40" fillId="55" borderId="24" applyNumberFormat="0" applyAlignment="0" applyProtection="0"/>
    <xf numFmtId="0" fontId="16" fillId="0" borderId="28">
      <alignment vertical="center"/>
    </xf>
    <xf numFmtId="0" fontId="40" fillId="55" borderId="24" applyNumberFormat="0" applyAlignment="0" applyProtection="0"/>
    <xf numFmtId="165" fontId="18" fillId="4" borderId="28">
      <alignment horizontal="right" vertical="center"/>
    </xf>
    <xf numFmtId="0" fontId="55" fillId="55" borderId="26" applyNumberFormat="0" applyAlignment="0" applyProtection="0"/>
    <xf numFmtId="168" fontId="16" fillId="0" borderId="28">
      <alignment vertical="center"/>
    </xf>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0" borderId="28">
      <alignment vertical="center"/>
    </xf>
    <xf numFmtId="0" fontId="57" fillId="0" borderId="27" applyNumberFormat="0" applyFill="0" applyAlignment="0" applyProtection="0"/>
    <xf numFmtId="165" fontId="18" fillId="4" borderId="28">
      <alignment horizontal="right" vertical="center"/>
    </xf>
    <xf numFmtId="165" fontId="18" fillId="4" borderId="28">
      <alignment horizontal="right" vertical="center"/>
    </xf>
    <xf numFmtId="165" fontId="18" fillId="4" borderId="28">
      <alignment horizontal="right" vertical="center"/>
    </xf>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0" borderId="28">
      <alignment vertical="center"/>
    </xf>
    <xf numFmtId="168" fontId="16" fillId="0" borderId="28">
      <alignment vertical="center"/>
    </xf>
    <xf numFmtId="0" fontId="16" fillId="0" borderId="28">
      <alignment vertical="center"/>
    </xf>
    <xf numFmtId="168" fontId="16" fillId="0" borderId="28">
      <alignment vertical="center"/>
    </xf>
    <xf numFmtId="165" fontId="18" fillId="4" borderId="28">
      <alignment horizontal="right" vertical="center"/>
    </xf>
    <xf numFmtId="168" fontId="18" fillId="4" borderId="28">
      <alignment horizontal="right" vertical="center"/>
    </xf>
    <xf numFmtId="168" fontId="18" fillId="4" borderId="28">
      <alignment horizontal="right" vertical="center"/>
    </xf>
    <xf numFmtId="168" fontId="18" fillId="4" borderId="28">
      <alignment horizontal="right" vertical="center"/>
    </xf>
    <xf numFmtId="165" fontId="18" fillId="4" borderId="28">
      <alignment horizontal="right" vertical="center"/>
    </xf>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168" fontId="16" fillId="0" borderId="28">
      <alignment vertical="center"/>
    </xf>
    <xf numFmtId="0" fontId="16" fillId="0" borderId="28">
      <alignment vertical="center"/>
    </xf>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165" fontId="18" fillId="4" borderId="28">
      <alignment horizontal="right" vertical="center"/>
    </xf>
    <xf numFmtId="168" fontId="16" fillId="0" borderId="28">
      <alignment vertical="center"/>
    </xf>
    <xf numFmtId="0" fontId="16" fillId="0" borderId="28">
      <alignment vertical="center"/>
    </xf>
    <xf numFmtId="165" fontId="18" fillId="4" borderId="28">
      <alignment horizontal="right" vertical="center"/>
    </xf>
    <xf numFmtId="0" fontId="16" fillId="0" borderId="28">
      <alignment vertical="center"/>
    </xf>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168" fontId="18" fillId="4" borderId="28">
      <alignment horizontal="right" vertical="center"/>
    </xf>
    <xf numFmtId="168" fontId="18" fillId="4" borderId="28">
      <alignment horizontal="right" vertical="center"/>
    </xf>
    <xf numFmtId="165" fontId="18" fillId="4" borderId="28">
      <alignment horizontal="right" vertical="center"/>
    </xf>
    <xf numFmtId="168" fontId="16" fillId="0" borderId="28">
      <alignment vertical="center"/>
    </xf>
    <xf numFmtId="0" fontId="16" fillId="0" borderId="28">
      <alignment vertical="center"/>
    </xf>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0" borderId="28">
      <alignment vertical="center"/>
    </xf>
    <xf numFmtId="165" fontId="18" fillId="4" borderId="28">
      <alignment horizontal="right" vertical="center"/>
    </xf>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57" fillId="0" borderId="27" applyNumberFormat="0" applyFill="0" applyAlignment="0" applyProtection="0"/>
    <xf numFmtId="0" fontId="50" fillId="41" borderId="24"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16" fillId="59" borderId="25" applyNumberFormat="0" applyFon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55" fillId="55" borderId="26" applyNumberFormat="0" applyAlignment="0" applyProtection="0"/>
    <xf numFmtId="0" fontId="55" fillId="55" borderId="26" applyNumberFormat="0" applyAlignment="0" applyProtection="0"/>
    <xf numFmtId="0" fontId="55" fillId="55" borderId="26"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16" fillId="59" borderId="25" applyNumberFormat="0" applyFont="0" applyAlignment="0" applyProtection="0"/>
    <xf numFmtId="0" fontId="50" fillId="41" borderId="24"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16" fillId="59" borderId="25" applyNumberFormat="0" applyFon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0" fillId="41"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0" fillId="41" borderId="24" applyNumberFormat="0" applyAlignment="0" applyProtection="0"/>
    <xf numFmtId="0" fontId="40" fillId="55" borderId="24" applyNumberFormat="0" applyAlignment="0" applyProtection="0"/>
    <xf numFmtId="0" fontId="55" fillId="55" borderId="26" applyNumberFormat="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55" fillId="55" borderId="26"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57" fillId="0" borderId="27" applyNumberFormat="0" applyFill="0" applyAlignment="0" applyProtection="0"/>
    <xf numFmtId="0" fontId="50" fillId="41"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40" fillId="55" borderId="24" applyNumberFormat="0" applyAlignment="0" applyProtection="0"/>
    <xf numFmtId="0" fontId="40" fillId="55" borderId="24" applyNumberFormat="0" applyAlignment="0" applyProtection="0"/>
    <xf numFmtId="0" fontId="40" fillId="55" borderId="24" applyNumberFormat="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57" fillId="0" borderId="27" applyNumberFormat="0" applyFill="0" applyAlignment="0" applyProtection="0"/>
    <xf numFmtId="0" fontId="55" fillId="55" borderId="26" applyNumberFormat="0" applyAlignment="0" applyProtection="0"/>
    <xf numFmtId="0" fontId="16" fillId="59" borderId="25" applyNumberFormat="0" applyFont="0" applyAlignment="0" applyProtection="0"/>
    <xf numFmtId="0" fontId="16" fillId="59" borderId="25" applyNumberFormat="0" applyFont="0" applyAlignment="0" applyProtection="0"/>
    <xf numFmtId="0" fontId="50" fillId="41" borderId="24" applyNumberFormat="0" applyAlignment="0" applyProtection="0"/>
    <xf numFmtId="0" fontId="50" fillId="41" borderId="24" applyNumberFormat="0" applyAlignment="0" applyProtection="0"/>
    <xf numFmtId="0" fontId="40" fillId="55" borderId="24" applyNumberFormat="0" applyAlignment="0" applyProtection="0"/>
    <xf numFmtId="0" fontId="40" fillId="55" borderId="24" applyNumberFormat="0" applyAlignment="0" applyProtection="0"/>
    <xf numFmtId="0" fontId="16" fillId="59" borderId="25" applyNumberFormat="0" applyFont="0" applyAlignment="0" applyProtection="0"/>
    <xf numFmtId="0" fontId="57" fillId="0" borderId="27" applyNumberFormat="0" applyFill="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5" fillId="55" borderId="26" applyNumberFormat="0" applyAlignment="0" applyProtection="0"/>
    <xf numFmtId="0" fontId="40" fillId="55" borderId="24" applyNumberFormat="0" applyAlignment="0" applyProtection="0"/>
    <xf numFmtId="0" fontId="40" fillId="55" borderId="24" applyNumberFormat="0" applyAlignment="0" applyProtection="0"/>
    <xf numFmtId="0" fontId="50" fillId="41"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40" fillId="55" borderId="24" applyNumberFormat="0" applyAlignment="0" applyProtection="0"/>
    <xf numFmtId="0" fontId="50" fillId="41" borderId="24" applyNumberFormat="0" applyAlignment="0" applyProtection="0"/>
    <xf numFmtId="0" fontId="16" fillId="59" borderId="25" applyNumberFormat="0" applyFont="0" applyAlignment="0" applyProtection="0"/>
    <xf numFmtId="0" fontId="55" fillId="55" borderId="26" applyNumberFormat="0" applyAlignment="0" applyProtection="0"/>
    <xf numFmtId="0" fontId="57" fillId="0" borderId="27" applyNumberFormat="0" applyFill="0" applyAlignment="0" applyProtection="0"/>
    <xf numFmtId="0" fontId="21" fillId="0" borderId="0" applyNumberFormat="0" applyFill="0" applyBorder="0" applyAlignment="0" applyProtection="0">
      <alignment vertical="top"/>
      <protection locked="0"/>
    </xf>
    <xf numFmtId="0" fontId="61" fillId="0" borderId="0"/>
    <xf numFmtId="9" fontId="61"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cellStyleXfs>
  <cellXfs count="200">
    <xf numFmtId="0" fontId="0" fillId="0" borderId="0" xfId="0"/>
    <xf numFmtId="0" fontId="63" fillId="60" borderId="33" xfId="0" applyFont="1" applyFill="1" applyBorder="1"/>
    <xf numFmtId="0" fontId="64" fillId="60" borderId="43" xfId="0" applyFont="1" applyFill="1" applyBorder="1"/>
    <xf numFmtId="0" fontId="63" fillId="60" borderId="39" xfId="0" applyFont="1" applyFill="1" applyBorder="1"/>
    <xf numFmtId="0" fontId="65" fillId="60" borderId="33" xfId="0" applyFont="1" applyFill="1" applyBorder="1" applyAlignment="1">
      <alignment vertical="center"/>
    </xf>
    <xf numFmtId="49" fontId="63" fillId="5" borderId="34" xfId="0" applyNumberFormat="1" applyFont="1" applyFill="1" applyBorder="1" applyAlignment="1">
      <alignment horizontal="left"/>
    </xf>
    <xf numFmtId="0" fontId="65" fillId="60" borderId="3" xfId="0" applyFont="1" applyFill="1" applyBorder="1" applyAlignment="1">
      <alignment vertical="center"/>
    </xf>
    <xf numFmtId="0" fontId="63" fillId="60" borderId="40" xfId="0" applyFont="1" applyFill="1" applyBorder="1"/>
    <xf numFmtId="0" fontId="63" fillId="60" borderId="0" xfId="0" applyFont="1" applyFill="1" applyBorder="1"/>
    <xf numFmtId="0" fontId="62" fillId="5" borderId="0" xfId="0" applyNumberFormat="1" applyFont="1" applyFill="1" applyBorder="1" applyAlignment="1" applyProtection="1">
      <alignment vertical="center"/>
    </xf>
    <xf numFmtId="1" fontId="62" fillId="5" borderId="0" xfId="0" applyNumberFormat="1" applyFont="1" applyFill="1" applyBorder="1" applyAlignment="1" applyProtection="1">
      <alignment vertical="center"/>
    </xf>
    <xf numFmtId="1" fontId="62" fillId="5" borderId="0" xfId="0" applyNumberFormat="1" applyFont="1" applyFill="1" applyBorder="1" applyAlignment="1" applyProtection="1">
      <alignment horizontal="right" vertical="center"/>
    </xf>
    <xf numFmtId="2" fontId="62" fillId="5" borderId="0" xfId="0" applyNumberFormat="1" applyFont="1" applyFill="1" applyBorder="1" applyAlignment="1" applyProtection="1">
      <alignment horizontal="right" vertical="center"/>
    </xf>
    <xf numFmtId="0" fontId="62" fillId="0" borderId="0" xfId="0" applyNumberFormat="1" applyFont="1" applyFill="1" applyBorder="1" applyAlignment="1" applyProtection="1">
      <alignment horizontal="left" vertical="center"/>
    </xf>
    <xf numFmtId="0" fontId="62" fillId="5" borderId="0" xfId="0" applyFont="1" applyFill="1" applyBorder="1"/>
    <xf numFmtId="0" fontId="62" fillId="5" borderId="31" xfId="0" applyFont="1" applyFill="1" applyBorder="1"/>
    <xf numFmtId="0" fontId="62" fillId="5" borderId="35" xfId="0" applyFont="1" applyFill="1" applyBorder="1"/>
    <xf numFmtId="0" fontId="62" fillId="5" borderId="30" xfId="0" applyFont="1" applyFill="1" applyBorder="1"/>
    <xf numFmtId="0" fontId="64" fillId="0" borderId="0" xfId="0" applyFont="1" applyFill="1" applyBorder="1"/>
    <xf numFmtId="0" fontId="11" fillId="5" borderId="0" xfId="0" applyFont="1" applyFill="1" applyBorder="1"/>
    <xf numFmtId="0" fontId="63" fillId="0" borderId="0" xfId="0" applyFont="1" applyFill="1" applyBorder="1"/>
    <xf numFmtId="0" fontId="62" fillId="5" borderId="32" xfId="0" applyFont="1" applyFill="1" applyBorder="1"/>
    <xf numFmtId="0" fontId="62" fillId="5" borderId="0" xfId="0" applyFont="1" applyFill="1"/>
    <xf numFmtId="0" fontId="63" fillId="60" borderId="43" xfId="0" applyFont="1" applyFill="1" applyBorder="1"/>
    <xf numFmtId="0" fontId="63" fillId="60" borderId="23" xfId="0" applyFont="1" applyFill="1" applyBorder="1"/>
    <xf numFmtId="0" fontId="11" fillId="5" borderId="23" xfId="0" applyFont="1" applyFill="1" applyBorder="1"/>
    <xf numFmtId="0" fontId="66" fillId="60" borderId="0" xfId="0" applyFont="1" applyFill="1" applyBorder="1"/>
    <xf numFmtId="0" fontId="11" fillId="5" borderId="33" xfId="0" applyFont="1" applyFill="1" applyBorder="1"/>
    <xf numFmtId="0" fontId="62" fillId="0" borderId="0" xfId="0" applyFont="1" applyFill="1" applyBorder="1"/>
    <xf numFmtId="0" fontId="64" fillId="60" borderId="0" xfId="0" applyFont="1" applyFill="1" applyBorder="1"/>
    <xf numFmtId="0" fontId="62" fillId="5" borderId="0" xfId="0" applyNumberFormat="1" applyFont="1" applyFill="1" applyBorder="1" applyAlignment="1" applyProtection="1">
      <alignment horizontal="left" vertical="center"/>
    </xf>
    <xf numFmtId="0" fontId="68" fillId="0" borderId="0" xfId="53706" applyFont="1" applyFill="1" applyBorder="1" applyAlignment="1" applyProtection="1"/>
    <xf numFmtId="0" fontId="10" fillId="5" borderId="44" xfId="0" applyFont="1" applyFill="1" applyBorder="1"/>
    <xf numFmtId="0" fontId="10" fillId="5" borderId="0" xfId="0" applyFont="1" applyFill="1" applyBorder="1"/>
    <xf numFmtId="0" fontId="10" fillId="0" borderId="0" xfId="0" applyFont="1" applyFill="1" applyBorder="1"/>
    <xf numFmtId="0" fontId="10" fillId="5" borderId="0" xfId="0" applyFont="1" applyFill="1"/>
    <xf numFmtId="0" fontId="10" fillId="5" borderId="29" xfId="0" applyFont="1" applyFill="1" applyBorder="1"/>
    <xf numFmtId="0" fontId="10" fillId="5" borderId="41" xfId="0" applyFont="1" applyFill="1" applyBorder="1"/>
    <xf numFmtId="0" fontId="10" fillId="5" borderId="32" xfId="0" applyFont="1" applyFill="1" applyBorder="1"/>
    <xf numFmtId="0" fontId="10" fillId="5" borderId="36" xfId="0" applyFont="1" applyFill="1" applyBorder="1"/>
    <xf numFmtId="0" fontId="10" fillId="5" borderId="37" xfId="0" applyFont="1" applyFill="1" applyBorder="1"/>
    <xf numFmtId="0" fontId="10" fillId="5" borderId="38" xfId="0" applyFont="1" applyFill="1" applyBorder="1"/>
    <xf numFmtId="0" fontId="69" fillId="5" borderId="0" xfId="0" applyFont="1" applyFill="1"/>
    <xf numFmtId="0" fontId="69" fillId="5" borderId="31" xfId="0" applyFont="1" applyFill="1" applyBorder="1"/>
    <xf numFmtId="2" fontId="10" fillId="5" borderId="44" xfId="0" applyNumberFormat="1" applyFont="1" applyFill="1" applyBorder="1"/>
    <xf numFmtId="165" fontId="10" fillId="5" borderId="44" xfId="0" applyNumberFormat="1" applyFont="1" applyFill="1" applyBorder="1"/>
    <xf numFmtId="0" fontId="9" fillId="0" borderId="0" xfId="0" applyFont="1" applyFill="1" applyBorder="1"/>
    <xf numFmtId="0" fontId="70" fillId="5" borderId="0" xfId="0" applyFont="1" applyFill="1"/>
    <xf numFmtId="49" fontId="70" fillId="5" borderId="0" xfId="0" applyNumberFormat="1" applyFont="1" applyFill="1"/>
    <xf numFmtId="0" fontId="70" fillId="5" borderId="29" xfId="0" applyFont="1" applyFill="1" applyBorder="1"/>
    <xf numFmtId="0" fontId="70" fillId="5" borderId="30" xfId="0" applyFont="1" applyFill="1" applyBorder="1"/>
    <xf numFmtId="49" fontId="70" fillId="5" borderId="30" xfId="0" applyNumberFormat="1" applyFont="1" applyFill="1" applyBorder="1"/>
    <xf numFmtId="0" fontId="70" fillId="5" borderId="41" xfId="0" applyFont="1" applyFill="1" applyBorder="1"/>
    <xf numFmtId="0" fontId="70" fillId="5" borderId="32" xfId="0" applyFont="1" applyFill="1" applyBorder="1"/>
    <xf numFmtId="0" fontId="71" fillId="5" borderId="0" xfId="0" applyFont="1" applyFill="1" applyBorder="1"/>
    <xf numFmtId="49" fontId="71" fillId="5" borderId="0" xfId="0" applyNumberFormat="1" applyFont="1" applyFill="1" applyBorder="1"/>
    <xf numFmtId="0" fontId="70" fillId="5" borderId="0" xfId="0" applyFont="1" applyFill="1" applyBorder="1"/>
    <xf numFmtId="0" fontId="70" fillId="5" borderId="31" xfId="0" applyFont="1" applyFill="1" applyBorder="1"/>
    <xf numFmtId="49" fontId="70" fillId="5" borderId="0" xfId="0" applyNumberFormat="1" applyFont="1" applyFill="1" applyBorder="1"/>
    <xf numFmtId="0" fontId="70" fillId="5" borderId="42" xfId="0" applyFont="1" applyFill="1" applyBorder="1"/>
    <xf numFmtId="0" fontId="71" fillId="5" borderId="35" xfId="0" applyFont="1" applyFill="1" applyBorder="1"/>
    <xf numFmtId="49" fontId="71" fillId="5" borderId="35" xfId="0" applyNumberFormat="1" applyFont="1" applyFill="1" applyBorder="1"/>
    <xf numFmtId="0" fontId="71" fillId="5" borderId="31" xfId="0" applyFont="1" applyFill="1" applyBorder="1"/>
    <xf numFmtId="0" fontId="70" fillId="5" borderId="0" xfId="0" applyFont="1" applyFill="1" applyBorder="1" applyAlignment="1">
      <alignment vertical="top"/>
    </xf>
    <xf numFmtId="0" fontId="70" fillId="5" borderId="0" xfId="0" applyFont="1" applyFill="1" applyAlignment="1">
      <alignment horizontal="left" vertical="center" indent="2"/>
    </xf>
    <xf numFmtId="0" fontId="70" fillId="5" borderId="0" xfId="0" applyFont="1" applyFill="1" applyBorder="1" applyAlignment="1">
      <alignment vertical="top" wrapText="1"/>
    </xf>
    <xf numFmtId="49" fontId="70" fillId="5" borderId="0" xfId="0" applyNumberFormat="1" applyFont="1" applyFill="1" applyBorder="1" applyAlignment="1">
      <alignment vertical="top" wrapText="1"/>
    </xf>
    <xf numFmtId="0" fontId="70" fillId="5" borderId="0" xfId="53706" applyFont="1" applyFill="1" applyBorder="1" applyAlignment="1" applyProtection="1">
      <alignment vertical="top"/>
    </xf>
    <xf numFmtId="0" fontId="70" fillId="5" borderId="31" xfId="53706" applyFont="1" applyFill="1" applyBorder="1" applyAlignment="1" applyProtection="1">
      <alignment vertical="top"/>
    </xf>
    <xf numFmtId="165" fontId="70" fillId="0" borderId="0" xfId="0" applyNumberFormat="1" applyFont="1" applyAlignment="1">
      <alignment horizontal="left" vertical="center" indent="2"/>
    </xf>
    <xf numFmtId="165" fontId="70" fillId="5" borderId="0" xfId="0" applyNumberFormat="1" applyFont="1" applyFill="1" applyAlignment="1">
      <alignment horizontal="left" vertical="center" indent="2"/>
    </xf>
    <xf numFmtId="0" fontId="70" fillId="5" borderId="31" xfId="0" applyFont="1" applyFill="1" applyBorder="1" applyAlignment="1">
      <alignment vertical="top"/>
    </xf>
    <xf numFmtId="0" fontId="70" fillId="0" borderId="0" xfId="0" applyFont="1" applyFill="1" applyBorder="1" applyAlignment="1">
      <alignment vertical="top"/>
    </xf>
    <xf numFmtId="49" fontId="70" fillId="5" borderId="0" xfId="0" applyNumberFormat="1" applyFont="1" applyFill="1" applyBorder="1" applyAlignment="1">
      <alignment vertical="top"/>
    </xf>
    <xf numFmtId="0" fontId="70" fillId="5" borderId="36" xfId="0" applyFont="1" applyFill="1" applyBorder="1"/>
    <xf numFmtId="0" fontId="70" fillId="0" borderId="37" xfId="0" applyFont="1" applyFill="1" applyBorder="1"/>
    <xf numFmtId="0" fontId="70" fillId="5" borderId="37" xfId="0" applyFont="1" applyFill="1" applyBorder="1"/>
    <xf numFmtId="49" fontId="70" fillId="5" borderId="37" xfId="0" applyNumberFormat="1" applyFont="1" applyFill="1" applyBorder="1"/>
    <xf numFmtId="0" fontId="70" fillId="5" borderId="38" xfId="0" applyFont="1" applyFill="1" applyBorder="1"/>
    <xf numFmtId="0" fontId="70" fillId="0" borderId="0" xfId="0" applyFont="1" applyFill="1" applyAlignment="1">
      <alignment horizontal="left" vertical="center" indent="2"/>
    </xf>
    <xf numFmtId="0" fontId="8" fillId="5" borderId="44" xfId="0" applyFont="1" applyFill="1" applyBorder="1"/>
    <xf numFmtId="0" fontId="7" fillId="0" borderId="0" xfId="0" applyFont="1" applyFill="1" applyBorder="1"/>
    <xf numFmtId="0" fontId="7" fillId="5" borderId="0" xfId="0" applyFont="1" applyFill="1"/>
    <xf numFmtId="2" fontId="7" fillId="5" borderId="0" xfId="0" applyNumberFormat="1" applyFont="1" applyFill="1"/>
    <xf numFmtId="0" fontId="7" fillId="5" borderId="29" xfId="0" applyFont="1" applyFill="1" applyBorder="1"/>
    <xf numFmtId="0" fontId="7" fillId="5" borderId="30" xfId="0" applyFont="1" applyFill="1" applyBorder="1"/>
    <xf numFmtId="2" fontId="7" fillId="5" borderId="30" xfId="0" applyNumberFormat="1" applyFont="1" applyFill="1" applyBorder="1"/>
    <xf numFmtId="0" fontId="7" fillId="5" borderId="41" xfId="0" applyFont="1" applyFill="1" applyBorder="1"/>
    <xf numFmtId="0" fontId="7" fillId="5" borderId="32" xfId="0" applyFont="1" applyFill="1" applyBorder="1"/>
    <xf numFmtId="0" fontId="7" fillId="5" borderId="0" xfId="0" applyNumberFormat="1" applyFont="1" applyFill="1" applyBorder="1" applyAlignment="1" applyProtection="1">
      <alignment horizontal="left" vertical="center"/>
    </xf>
    <xf numFmtId="1" fontId="7" fillId="5" borderId="0" xfId="0" applyNumberFormat="1" applyFont="1" applyFill="1" applyBorder="1" applyAlignment="1" applyProtection="1">
      <alignment vertical="center"/>
    </xf>
    <xf numFmtId="0" fontId="7" fillId="5" borderId="31" xfId="0" applyFont="1" applyFill="1" applyBorder="1"/>
    <xf numFmtId="0" fontId="7" fillId="0" borderId="0" xfId="0" applyNumberFormat="1" applyFont="1" applyFill="1" applyBorder="1" applyAlignment="1" applyProtection="1">
      <alignment horizontal="left" vertical="center"/>
    </xf>
    <xf numFmtId="169" fontId="7" fillId="0" borderId="0" xfId="0" applyNumberFormat="1" applyFont="1" applyFill="1" applyBorder="1" applyAlignment="1" applyProtection="1">
      <alignment vertical="center"/>
    </xf>
    <xf numFmtId="165" fontId="7" fillId="5" borderId="44" xfId="0" applyNumberFormat="1" applyFont="1" applyFill="1" applyBorder="1" applyAlignment="1" applyProtection="1">
      <alignment vertical="center"/>
    </xf>
    <xf numFmtId="10" fontId="7" fillId="0" borderId="0" xfId="0" applyNumberFormat="1" applyFont="1" applyFill="1" applyBorder="1" applyAlignment="1" applyProtection="1">
      <alignment horizontal="left" vertical="center" indent="2"/>
    </xf>
    <xf numFmtId="165" fontId="7" fillId="5" borderId="47" xfId="0" applyNumberFormat="1" applyFont="1" applyFill="1" applyBorder="1" applyAlignment="1" applyProtection="1">
      <alignment horizontal="right" vertical="center"/>
    </xf>
    <xf numFmtId="2" fontId="7" fillId="5" borderId="0" xfId="0" applyNumberFormat="1" applyFont="1" applyFill="1" applyBorder="1" applyAlignment="1" applyProtection="1">
      <alignment horizontal="right" vertical="center"/>
    </xf>
    <xf numFmtId="10" fontId="7" fillId="5" borderId="0" xfId="0" applyNumberFormat="1" applyFont="1" applyFill="1" applyBorder="1" applyAlignment="1" applyProtection="1">
      <alignment horizontal="left" vertical="center" indent="2"/>
    </xf>
    <xf numFmtId="0" fontId="7" fillId="5" borderId="0" xfId="0" applyFont="1" applyFill="1" applyBorder="1"/>
    <xf numFmtId="2" fontId="7" fillId="5" borderId="0" xfId="0" applyNumberFormat="1" applyFont="1" applyFill="1" applyBorder="1"/>
    <xf numFmtId="165" fontId="7" fillId="0" borderId="0" xfId="0" applyNumberFormat="1" applyFont="1" applyFill="1" applyBorder="1" applyAlignment="1" applyProtection="1">
      <alignment horizontal="left" vertical="center" indent="2"/>
    </xf>
    <xf numFmtId="1" fontId="7" fillId="5" borderId="44" xfId="0" applyNumberFormat="1" applyFont="1" applyFill="1" applyBorder="1" applyAlignment="1" applyProtection="1">
      <alignment horizontal="right" vertical="center"/>
    </xf>
    <xf numFmtId="0" fontId="7" fillId="0" borderId="0" xfId="0" applyNumberFormat="1" applyFont="1" applyFill="1" applyBorder="1" applyAlignment="1" applyProtection="1">
      <alignment horizontal="left" vertical="center" indent="2"/>
    </xf>
    <xf numFmtId="1" fontId="7" fillId="5" borderId="47" xfId="0" applyNumberFormat="1" applyFont="1" applyFill="1" applyBorder="1" applyAlignment="1" applyProtection="1">
      <alignment horizontal="right" vertical="center"/>
    </xf>
    <xf numFmtId="2" fontId="7" fillId="5" borderId="44" xfId="0" applyNumberFormat="1" applyFont="1" applyFill="1" applyBorder="1" applyAlignment="1" applyProtection="1">
      <alignment horizontal="right" vertical="center"/>
    </xf>
    <xf numFmtId="3" fontId="7" fillId="0" borderId="0" xfId="0" applyNumberFormat="1" applyFont="1" applyFill="1" applyBorder="1" applyAlignment="1" applyProtection="1">
      <alignment horizontal="left" vertical="center" indent="2"/>
    </xf>
    <xf numFmtId="2" fontId="7" fillId="5" borderId="46" xfId="0" applyNumberFormat="1" applyFont="1" applyFill="1" applyBorder="1" applyAlignment="1" applyProtection="1">
      <alignment horizontal="right" vertical="center"/>
    </xf>
    <xf numFmtId="3" fontId="7" fillId="0" borderId="0" xfId="0" applyNumberFormat="1" applyFont="1" applyFill="1" applyBorder="1" applyAlignment="1" applyProtection="1">
      <alignment horizontal="left" vertical="center" indent="3"/>
    </xf>
    <xf numFmtId="3" fontId="7" fillId="0" borderId="37" xfId="0" applyNumberFormat="1" applyFont="1" applyFill="1" applyBorder="1" applyAlignment="1" applyProtection="1">
      <alignment horizontal="left" vertical="center" indent="3"/>
    </xf>
    <xf numFmtId="2" fontId="7" fillId="5" borderId="44" xfId="0" applyNumberFormat="1" applyFont="1" applyFill="1" applyBorder="1"/>
    <xf numFmtId="0" fontId="7" fillId="5" borderId="36" xfId="0" applyFont="1" applyFill="1" applyBorder="1"/>
    <xf numFmtId="0" fontId="7" fillId="5" borderId="37" xfId="0" applyFont="1" applyFill="1" applyBorder="1"/>
    <xf numFmtId="2" fontId="7" fillId="5" borderId="37" xfId="0" applyNumberFormat="1" applyFont="1" applyFill="1" applyBorder="1"/>
    <xf numFmtId="0" fontId="7" fillId="5" borderId="38" xfId="0" applyFont="1" applyFill="1" applyBorder="1"/>
    <xf numFmtId="0" fontId="70" fillId="5" borderId="0" xfId="53706" applyFont="1" applyFill="1" applyBorder="1" applyAlignment="1" applyProtection="1"/>
    <xf numFmtId="0" fontId="6" fillId="5" borderId="44" xfId="0" applyFont="1" applyFill="1" applyBorder="1"/>
    <xf numFmtId="0" fontId="6" fillId="0" borderId="0" xfId="0" applyFont="1" applyFill="1" applyBorder="1"/>
    <xf numFmtId="165" fontId="10" fillId="5" borderId="47" xfId="0" applyNumberFormat="1" applyFont="1" applyFill="1" applyBorder="1"/>
    <xf numFmtId="169" fontId="5" fillId="5" borderId="0" xfId="0" applyNumberFormat="1" applyFont="1" applyFill="1" applyBorder="1" applyAlignment="1" applyProtection="1">
      <alignment vertical="center"/>
    </xf>
    <xf numFmtId="1" fontId="5" fillId="5" borderId="0" xfId="0" applyNumberFormat="1" applyFont="1" applyFill="1" applyBorder="1"/>
    <xf numFmtId="2" fontId="5" fillId="5" borderId="0" xfId="0" applyNumberFormat="1" applyFont="1" applyFill="1" applyBorder="1" applyAlignment="1" applyProtection="1">
      <alignment vertical="center"/>
    </xf>
    <xf numFmtId="1" fontId="5" fillId="5" borderId="0" xfId="0" applyNumberFormat="1" applyFont="1" applyFill="1" applyBorder="1" applyAlignment="1" applyProtection="1">
      <alignment vertical="center"/>
    </xf>
    <xf numFmtId="0" fontId="5" fillId="0" borderId="0" xfId="0" applyFont="1" applyFill="1" applyBorder="1"/>
    <xf numFmtId="166" fontId="5" fillId="5" borderId="0" xfId="0" applyNumberFormat="1" applyFont="1" applyFill="1" applyBorder="1" applyAlignment="1" applyProtection="1">
      <alignment horizontal="right" vertical="center"/>
    </xf>
    <xf numFmtId="2" fontId="5" fillId="5" borderId="0" xfId="0" applyNumberFormat="1" applyFont="1" applyFill="1" applyBorder="1" applyAlignment="1" applyProtection="1">
      <alignment horizontal="right" vertical="center"/>
    </xf>
    <xf numFmtId="165" fontId="5" fillId="5" borderId="44" xfId="0" applyNumberFormat="1" applyFont="1" applyFill="1" applyBorder="1"/>
    <xf numFmtId="2" fontId="5" fillId="5" borderId="0" xfId="0" applyNumberFormat="1" applyFont="1" applyFill="1" applyBorder="1"/>
    <xf numFmtId="1" fontId="5" fillId="5" borderId="44" xfId="0" applyNumberFormat="1" applyFont="1" applyFill="1" applyBorder="1" applyAlignment="1" applyProtection="1">
      <alignment horizontal="right" vertical="center"/>
    </xf>
    <xf numFmtId="165" fontId="5" fillId="5" borderId="0" xfId="0" applyNumberFormat="1" applyFont="1" applyFill="1" applyBorder="1" applyAlignment="1" applyProtection="1">
      <alignment vertical="center"/>
    </xf>
    <xf numFmtId="1" fontId="5" fillId="5" borderId="47" xfId="0" applyNumberFormat="1" applyFont="1" applyFill="1" applyBorder="1" applyAlignment="1" applyProtection="1">
      <alignment horizontal="right" vertical="center"/>
    </xf>
    <xf numFmtId="2" fontId="5" fillId="5" borderId="44" xfId="0" applyNumberFormat="1" applyFont="1" applyFill="1" applyBorder="1" applyAlignment="1" applyProtection="1">
      <alignment horizontal="right" vertical="center"/>
    </xf>
    <xf numFmtId="0" fontId="5" fillId="5" borderId="0" xfId="0" applyFont="1" applyFill="1" applyBorder="1"/>
    <xf numFmtId="165" fontId="7" fillId="5" borderId="44" xfId="0" applyNumberFormat="1" applyFont="1" applyFill="1" applyBorder="1" applyAlignment="1" applyProtection="1">
      <alignment horizontal="right" vertical="center"/>
    </xf>
    <xf numFmtId="1" fontId="10" fillId="5" borderId="44" xfId="0" applyNumberFormat="1" applyFont="1" applyFill="1" applyBorder="1"/>
    <xf numFmtId="0" fontId="62" fillId="5" borderId="43" xfId="0" applyFont="1" applyFill="1" applyBorder="1"/>
    <xf numFmtId="0" fontId="4" fillId="5" borderId="23" xfId="0" applyFont="1" applyFill="1" applyBorder="1"/>
    <xf numFmtId="0" fontId="4" fillId="5" borderId="39" xfId="0" applyFont="1" applyFill="1" applyBorder="1"/>
    <xf numFmtId="0" fontId="62" fillId="5" borderId="33" xfId="0" applyFont="1" applyFill="1" applyBorder="1"/>
    <xf numFmtId="0" fontId="4" fillId="5" borderId="0" xfId="0" applyFont="1" applyFill="1" applyBorder="1"/>
    <xf numFmtId="0" fontId="4" fillId="5" borderId="34" xfId="0" applyFont="1" applyFill="1" applyBorder="1"/>
    <xf numFmtId="0" fontId="72" fillId="5" borderId="0" xfId="0" applyFont="1" applyFill="1" applyBorder="1"/>
    <xf numFmtId="0" fontId="4" fillId="5" borderId="44" xfId="0" applyFont="1" applyFill="1" applyBorder="1"/>
    <xf numFmtId="0" fontId="4" fillId="61" borderId="0" xfId="0" applyFont="1" applyFill="1" applyBorder="1"/>
    <xf numFmtId="0" fontId="4" fillId="62" borderId="0" xfId="0" applyFont="1" applyFill="1" applyBorder="1"/>
    <xf numFmtId="0" fontId="4" fillId="63" borderId="0" xfId="0" applyFont="1" applyFill="1" applyBorder="1"/>
    <xf numFmtId="0" fontId="4" fillId="64" borderId="0" xfId="0" applyFont="1" applyFill="1" applyBorder="1"/>
    <xf numFmtId="0" fontId="4" fillId="5" borderId="33" xfId="0" applyFont="1" applyFill="1" applyBorder="1"/>
    <xf numFmtId="0" fontId="4" fillId="65" borderId="0" xfId="0" applyFont="1" applyFill="1" applyBorder="1"/>
    <xf numFmtId="0" fontId="4" fillId="66" borderId="0" xfId="0" applyFont="1" applyFill="1" applyBorder="1"/>
    <xf numFmtId="0" fontId="4" fillId="67" borderId="0" xfId="0" applyFont="1" applyFill="1" applyBorder="1"/>
    <xf numFmtId="0" fontId="4" fillId="68" borderId="0" xfId="0" applyFont="1" applyFill="1" applyBorder="1"/>
    <xf numFmtId="0" fontId="4" fillId="5" borderId="3" xfId="0" applyFont="1" applyFill="1" applyBorder="1"/>
    <xf numFmtId="0" fontId="4" fillId="5" borderId="35" xfId="0" applyFont="1" applyFill="1" applyBorder="1"/>
    <xf numFmtId="0" fontId="4" fillId="5" borderId="40" xfId="0" applyFont="1" applyFill="1" applyBorder="1"/>
    <xf numFmtId="0" fontId="4" fillId="0" borderId="0" xfId="0" applyNumberFormat="1" applyFont="1" applyFill="1" applyBorder="1" applyAlignment="1" applyProtection="1">
      <alignment horizontal="left" vertical="center"/>
    </xf>
    <xf numFmtId="0" fontId="4" fillId="0" borderId="0" xfId="0" applyFont="1" applyFill="1" applyBorder="1"/>
    <xf numFmtId="165" fontId="4" fillId="0" borderId="0" xfId="0" applyNumberFormat="1" applyFont="1" applyFill="1" applyBorder="1" applyAlignment="1" applyProtection="1">
      <alignment horizontal="left" vertical="center" indent="2"/>
    </xf>
    <xf numFmtId="169" fontId="4" fillId="0" borderId="0" xfId="0" applyNumberFormat="1" applyFont="1" applyFill="1" applyBorder="1" applyAlignment="1" applyProtection="1">
      <alignment vertical="center"/>
    </xf>
    <xf numFmtId="0" fontId="4" fillId="5" borderId="0" xfId="0" applyNumberFormat="1" applyFont="1" applyFill="1" applyBorder="1" applyAlignment="1" applyProtection="1">
      <alignment horizontal="left" vertical="center"/>
    </xf>
    <xf numFmtId="0" fontId="62" fillId="5" borderId="35" xfId="0" applyNumberFormat="1" applyFont="1" applyFill="1" applyBorder="1" applyAlignment="1" applyProtection="1">
      <alignment vertical="center"/>
    </xf>
    <xf numFmtId="2" fontId="62" fillId="5" borderId="35" xfId="0" applyNumberFormat="1" applyFont="1" applyFill="1" applyBorder="1" applyAlignment="1" applyProtection="1">
      <alignment vertical="center"/>
    </xf>
    <xf numFmtId="2" fontId="62" fillId="5" borderId="0" xfId="0" applyNumberFormat="1" applyFont="1" applyFill="1" applyBorder="1" applyAlignment="1" applyProtection="1">
      <alignment vertical="center"/>
    </xf>
    <xf numFmtId="169" fontId="7" fillId="5" borderId="0" xfId="0" applyNumberFormat="1" applyFont="1" applyFill="1" applyBorder="1" applyAlignment="1" applyProtection="1">
      <alignment vertical="center"/>
    </xf>
    <xf numFmtId="165" fontId="7" fillId="5" borderId="0" xfId="0" applyNumberFormat="1" applyFont="1" applyFill="1" applyBorder="1" applyAlignment="1" applyProtection="1">
      <alignment vertical="center"/>
    </xf>
    <xf numFmtId="169" fontId="4" fillId="5" borderId="0" xfId="0" applyNumberFormat="1" applyFont="1" applyFill="1" applyBorder="1" applyAlignment="1" applyProtection="1">
      <alignment vertical="center"/>
    </xf>
    <xf numFmtId="10" fontId="4" fillId="0" borderId="0" xfId="0" applyNumberFormat="1" applyFont="1" applyFill="1" applyBorder="1" applyAlignment="1" applyProtection="1">
      <alignment horizontal="left" vertical="center" indent="2"/>
    </xf>
    <xf numFmtId="0" fontId="63" fillId="5" borderId="0" xfId="0" applyFont="1" applyFill="1" applyBorder="1"/>
    <xf numFmtId="165" fontId="10" fillId="5" borderId="0" xfId="0" applyNumberFormat="1" applyFont="1" applyFill="1" applyBorder="1"/>
    <xf numFmtId="0" fontId="69" fillId="5" borderId="45" xfId="0" applyFont="1" applyFill="1" applyBorder="1"/>
    <xf numFmtId="0" fontId="10" fillId="5" borderId="31" xfId="0" applyFont="1" applyFill="1" applyBorder="1"/>
    <xf numFmtId="2" fontId="10" fillId="5" borderId="0" xfId="0" applyNumberFormat="1" applyFont="1" applyFill="1" applyBorder="1"/>
    <xf numFmtId="0" fontId="62" fillId="5" borderId="42" xfId="0" applyFont="1" applyFill="1" applyBorder="1"/>
    <xf numFmtId="0" fontId="64" fillId="5" borderId="35" xfId="0" applyFont="1" applyFill="1" applyBorder="1"/>
    <xf numFmtId="0" fontId="4" fillId="0" borderId="0" xfId="53706" applyFont="1" applyFill="1" applyBorder="1" applyAlignment="1" applyProtection="1"/>
    <xf numFmtId="165" fontId="3" fillId="0" borderId="0" xfId="0" applyNumberFormat="1" applyFont="1" applyFill="1" applyBorder="1" applyAlignment="1" applyProtection="1">
      <alignment horizontal="left" vertical="center" indent="2"/>
    </xf>
    <xf numFmtId="0" fontId="2" fillId="5" borderId="0" xfId="0" applyFont="1" applyFill="1"/>
    <xf numFmtId="1" fontId="5" fillId="5" borderId="37" xfId="0" applyNumberFormat="1" applyFont="1" applyFill="1" applyBorder="1" applyAlignment="1" applyProtection="1">
      <alignment horizontal="right" vertical="center"/>
    </xf>
    <xf numFmtId="165" fontId="70" fillId="0" borderId="0" xfId="0" applyNumberFormat="1" applyFont="1" applyFill="1" applyAlignment="1">
      <alignment horizontal="left" vertical="center" indent="2"/>
    </xf>
    <xf numFmtId="0" fontId="2" fillId="0" borderId="0" xfId="0" applyFont="1" applyFill="1" applyBorder="1"/>
    <xf numFmtId="0" fontId="2" fillId="5" borderId="44" xfId="0" applyFont="1" applyFill="1" applyBorder="1"/>
    <xf numFmtId="0" fontId="2" fillId="5" borderId="29" xfId="0" applyFont="1" applyFill="1" applyBorder="1"/>
    <xf numFmtId="0" fontId="2" fillId="5" borderId="30" xfId="0" applyFont="1" applyFill="1" applyBorder="1"/>
    <xf numFmtId="0" fontId="2" fillId="5" borderId="41" xfId="0" applyFont="1" applyFill="1" applyBorder="1"/>
    <xf numFmtId="0" fontId="2" fillId="5" borderId="32" xfId="0" applyFont="1" applyFill="1" applyBorder="1"/>
    <xf numFmtId="0" fontId="2" fillId="5" borderId="0" xfId="0" applyFont="1" applyFill="1" applyBorder="1"/>
    <xf numFmtId="0" fontId="2" fillId="5" borderId="31" xfId="0" applyFont="1" applyFill="1" applyBorder="1"/>
    <xf numFmtId="0" fontId="2" fillId="5" borderId="36" xfId="0" applyFont="1" applyFill="1" applyBorder="1"/>
    <xf numFmtId="0" fontId="2" fillId="5" borderId="37" xfId="0" applyFont="1" applyFill="1" applyBorder="1"/>
    <xf numFmtId="0" fontId="2" fillId="5" borderId="38" xfId="0" applyFont="1" applyFill="1" applyBorder="1"/>
    <xf numFmtId="0" fontId="62" fillId="5" borderId="45" xfId="0" applyFont="1" applyFill="1" applyBorder="1"/>
    <xf numFmtId="0" fontId="73" fillId="69" borderId="43" xfId="0" applyFont="1" applyFill="1" applyBorder="1" applyAlignment="1">
      <alignment horizontal="left" vertical="top" wrapText="1"/>
    </xf>
    <xf numFmtId="0" fontId="73" fillId="69" borderId="23" xfId="0" applyFont="1" applyFill="1" applyBorder="1" applyAlignment="1">
      <alignment horizontal="left" vertical="top" wrapText="1"/>
    </xf>
    <xf numFmtId="0" fontId="73" fillId="69" borderId="39" xfId="0" applyFont="1" applyFill="1" applyBorder="1" applyAlignment="1">
      <alignment horizontal="left" vertical="top" wrapText="1"/>
    </xf>
    <xf numFmtId="0" fontId="73" fillId="69" borderId="33" xfId="0" applyFont="1" applyFill="1" applyBorder="1" applyAlignment="1">
      <alignment horizontal="left" vertical="top" wrapText="1"/>
    </xf>
    <xf numFmtId="0" fontId="73" fillId="69" borderId="0" xfId="0" applyFont="1" applyFill="1" applyBorder="1" applyAlignment="1">
      <alignment horizontal="left" vertical="top" wrapText="1"/>
    </xf>
    <xf numFmtId="0" fontId="73" fillId="69" borderId="34" xfId="0" applyFont="1" applyFill="1" applyBorder="1" applyAlignment="1">
      <alignment horizontal="left" vertical="top" wrapText="1"/>
    </xf>
    <xf numFmtId="0" fontId="73" fillId="69" borderId="3" xfId="0" applyFont="1" applyFill="1" applyBorder="1" applyAlignment="1">
      <alignment horizontal="left" vertical="top" wrapText="1"/>
    </xf>
    <xf numFmtId="0" fontId="73" fillId="69" borderId="35" xfId="0" applyFont="1" applyFill="1" applyBorder="1" applyAlignment="1">
      <alignment horizontal="left" vertical="top" wrapText="1"/>
    </xf>
    <xf numFmtId="0" fontId="73" fillId="69" borderId="40" xfId="0" applyFont="1" applyFill="1" applyBorder="1" applyAlignment="1">
      <alignment horizontal="left" vertical="top" wrapText="1"/>
    </xf>
  </cellXfs>
  <cellStyles count="53767">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431800</xdr:colOff>
          <xdr:row>2</xdr:row>
          <xdr:rowOff>114300</xdr:rowOff>
        </xdr:from>
        <xdr:to>
          <xdr:col>6</xdr:col>
          <xdr:colOff>4241800</xdr:colOff>
          <xdr:row>3</xdr:row>
          <xdr:rowOff>127000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785404</xdr:colOff>
      <xdr:row>3</xdr:row>
      <xdr:rowOff>101600</xdr:rowOff>
    </xdr:from>
    <xdr:to>
      <xdr:col>12</xdr:col>
      <xdr:colOff>114300</xdr:colOff>
      <xdr:row>37</xdr:row>
      <xdr:rowOff>38100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7204" y="673100"/>
          <a:ext cx="6885396" cy="6413500"/>
        </a:xfrm>
        <a:prstGeom prst="rect">
          <a:avLst/>
        </a:prstGeom>
      </xdr:spPr>
    </xdr:pic>
    <xdr:clientData/>
  </xdr:twoCellAnchor>
  <xdr:twoCellAnchor editAs="oneCell">
    <xdr:from>
      <xdr:col>5</xdr:col>
      <xdr:colOff>622300</xdr:colOff>
      <xdr:row>61</xdr:row>
      <xdr:rowOff>56570</xdr:rowOff>
    </xdr:from>
    <xdr:to>
      <xdr:col>11</xdr:col>
      <xdr:colOff>609600</xdr:colOff>
      <xdr:row>85</xdr:row>
      <xdr:rowOff>346</xdr:rowOff>
    </xdr:to>
    <xdr:pic>
      <xdr:nvPicPr>
        <xdr:cNvPr id="3" name="Picture 2"/>
        <xdr:cNvPicPr>
          <a:picLocks noChangeAspect="1"/>
        </xdr:cNvPicPr>
      </xdr:nvPicPr>
      <xdr:blipFill>
        <a:blip xmlns:r="http://schemas.openxmlformats.org/officeDocument/2006/relationships" r:embed="rId2"/>
        <a:stretch>
          <a:fillRect/>
        </a:stretch>
      </xdr:blipFill>
      <xdr:spPr>
        <a:xfrm>
          <a:off x="4864100" y="11677070"/>
          <a:ext cx="6464300" cy="4515776"/>
        </a:xfrm>
        <a:prstGeom prst="rect">
          <a:avLst/>
        </a:prstGeom>
      </xdr:spPr>
    </xdr:pic>
    <xdr:clientData/>
  </xdr:twoCellAnchor>
  <xdr:twoCellAnchor editAs="oneCell">
    <xdr:from>
      <xdr:col>5</xdr:col>
      <xdr:colOff>729470</xdr:colOff>
      <xdr:row>37</xdr:row>
      <xdr:rowOff>101600</xdr:rowOff>
    </xdr:from>
    <xdr:to>
      <xdr:col>11</xdr:col>
      <xdr:colOff>1054100</xdr:colOff>
      <xdr:row>60</xdr:row>
      <xdr:rowOff>76200</xdr:rowOff>
    </xdr:to>
    <xdr:pic>
      <xdr:nvPicPr>
        <xdr:cNvPr id="4" name="Picture 3"/>
        <xdr:cNvPicPr>
          <a:picLocks noChangeAspect="1"/>
        </xdr:cNvPicPr>
      </xdr:nvPicPr>
      <xdr:blipFill>
        <a:blip xmlns:r="http://schemas.openxmlformats.org/officeDocument/2006/relationships" r:embed="rId3"/>
        <a:stretch>
          <a:fillRect/>
        </a:stretch>
      </xdr:blipFill>
      <xdr:spPr>
        <a:xfrm>
          <a:off x="4971270" y="7150100"/>
          <a:ext cx="6801630" cy="4356100"/>
        </a:xfrm>
        <a:prstGeom prst="rect">
          <a:avLst/>
        </a:prstGeom>
      </xdr:spPr>
    </xdr:pic>
    <xdr:clientData/>
  </xdr:twoCellAnchor>
  <xdr:twoCellAnchor editAs="oneCell">
    <xdr:from>
      <xdr:col>5</xdr:col>
      <xdr:colOff>707644</xdr:colOff>
      <xdr:row>86</xdr:row>
      <xdr:rowOff>0</xdr:rowOff>
    </xdr:from>
    <xdr:to>
      <xdr:col>11</xdr:col>
      <xdr:colOff>546100</xdr:colOff>
      <xdr:row>111</xdr:row>
      <xdr:rowOff>38100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4949444" y="16383000"/>
          <a:ext cx="6315456" cy="4800600"/>
        </a:xfrm>
        <a:prstGeom prst="rect">
          <a:avLst/>
        </a:prstGeom>
      </xdr:spPr>
    </xdr:pic>
    <xdr:clientData/>
  </xdr:twoCellAnchor>
  <xdr:twoCellAnchor editAs="oneCell">
    <xdr:from>
      <xdr:col>5</xdr:col>
      <xdr:colOff>863600</xdr:colOff>
      <xdr:row>111</xdr:row>
      <xdr:rowOff>57984</xdr:rowOff>
    </xdr:from>
    <xdr:to>
      <xdr:col>15</xdr:col>
      <xdr:colOff>228599</xdr:colOff>
      <xdr:row>144</xdr:row>
      <xdr:rowOff>165099</xdr:rowOff>
    </xdr:to>
    <xdr:pic>
      <xdr:nvPicPr>
        <xdr:cNvPr id="6" name="Picture 5"/>
        <xdr:cNvPicPr>
          <a:picLocks noChangeAspect="1"/>
        </xdr:cNvPicPr>
      </xdr:nvPicPr>
      <xdr:blipFill>
        <a:blip xmlns:r="http://schemas.openxmlformats.org/officeDocument/2006/relationships" r:embed="rId5"/>
        <a:stretch>
          <a:fillRect/>
        </a:stretch>
      </xdr:blipFill>
      <xdr:spPr>
        <a:xfrm>
          <a:off x="5105400" y="21216184"/>
          <a:ext cx="10159999" cy="63936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google.nl/maps/place/Frimmersdorf/@51.056148,6.576355,653m/data=!3m1!1e3!4m2!3m1!1s0x0:0x82e86f42ca3ba842"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vgb.org/vgbmultimedia/download/LCOE_Final_version_status_09_2012.pdf" TargetMode="External"/><Relationship Id="rId2" Type="http://schemas.openxmlformats.org/officeDocument/2006/relationships/hyperlink" Target="http://www.diw.de/documents/publikationen/73/diw_01.c.424566.de/diw_datadoc_2013-068.pdf" TargetMode="External"/><Relationship Id="rId3" Type="http://schemas.openxmlformats.org/officeDocument/2006/relationships/hyperlink" Target="http://www.aicgs.org/site/wp-content/uploads/2013/02/The-German-Energy-Transition-Keil-FINAL3.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C34" sqref="C34"/>
    </sheetView>
  </sheetViews>
  <sheetFormatPr baseColWidth="10" defaultRowHeight="15" x14ac:dyDescent="0"/>
  <cols>
    <col min="1" max="1" width="3.375" style="27" customWidth="1"/>
    <col min="2" max="2" width="12.75" style="19" customWidth="1"/>
    <col min="3" max="3" width="44.125" style="19" customWidth="1"/>
    <col min="4" max="4" width="10" style="19" customWidth="1"/>
    <col min="5" max="16384" width="10.625" style="19"/>
  </cols>
  <sheetData>
    <row r="1" spans="1:4" s="25" customFormat="1">
      <c r="A1" s="23"/>
      <c r="B1" s="24"/>
      <c r="C1" s="24"/>
    </row>
    <row r="2" spans="1:4" ht="20">
      <c r="A2" s="1"/>
      <c r="B2" s="26" t="s">
        <v>17</v>
      </c>
      <c r="C2" s="26"/>
    </row>
    <row r="3" spans="1:4">
      <c r="A3" s="1"/>
      <c r="B3" s="8"/>
      <c r="C3" s="8"/>
    </row>
    <row r="4" spans="1:4">
      <c r="A4" s="1"/>
      <c r="B4" s="2" t="s">
        <v>18</v>
      </c>
      <c r="C4" s="3" t="s">
        <v>87</v>
      </c>
    </row>
    <row r="5" spans="1:4">
      <c r="A5" s="1"/>
      <c r="B5" s="4" t="s">
        <v>91</v>
      </c>
      <c r="C5" s="5" t="s">
        <v>92</v>
      </c>
    </row>
    <row r="6" spans="1:4">
      <c r="A6" s="1"/>
      <c r="B6" s="6" t="s">
        <v>20</v>
      </c>
      <c r="C6" s="7" t="s">
        <v>21</v>
      </c>
    </row>
    <row r="7" spans="1:4">
      <c r="A7" s="1"/>
      <c r="B7" s="8"/>
      <c r="C7" s="8"/>
    </row>
    <row r="8" spans="1:4">
      <c r="A8" s="1"/>
      <c r="B8" s="8"/>
      <c r="C8" s="8"/>
    </row>
    <row r="9" spans="1:4">
      <c r="A9" s="1"/>
      <c r="B9" s="135" t="s">
        <v>93</v>
      </c>
      <c r="C9" s="136"/>
      <c r="D9" s="137"/>
    </row>
    <row r="10" spans="1:4">
      <c r="A10" s="1"/>
      <c r="B10" s="138"/>
      <c r="C10" s="139"/>
      <c r="D10" s="140"/>
    </row>
    <row r="11" spans="1:4">
      <c r="A11" s="1"/>
      <c r="B11" s="138" t="s">
        <v>94</v>
      </c>
      <c r="C11" s="141" t="s">
        <v>95</v>
      </c>
      <c r="D11" s="140"/>
    </row>
    <row r="12" spans="1:4" ht="16" thickBot="1">
      <c r="A12" s="1"/>
      <c r="B12" s="138"/>
      <c r="C12" s="14" t="s">
        <v>96</v>
      </c>
      <c r="D12" s="140"/>
    </row>
    <row r="13" spans="1:4" ht="16" thickBot="1">
      <c r="A13" s="1"/>
      <c r="B13" s="138"/>
      <c r="C13" s="142" t="s">
        <v>97</v>
      </c>
      <c r="D13" s="140"/>
    </row>
    <row r="14" spans="1:4">
      <c r="A14" s="1"/>
      <c r="B14" s="138"/>
      <c r="C14" s="139" t="s">
        <v>98</v>
      </c>
      <c r="D14" s="140"/>
    </row>
    <row r="15" spans="1:4">
      <c r="A15" s="1"/>
      <c r="B15" s="138"/>
      <c r="C15" s="139"/>
      <c r="D15" s="140"/>
    </row>
    <row r="16" spans="1:4">
      <c r="A16" s="1"/>
      <c r="B16" s="138" t="s">
        <v>99</v>
      </c>
      <c r="C16" s="143" t="s">
        <v>100</v>
      </c>
      <c r="D16" s="140"/>
    </row>
    <row r="17" spans="1:4">
      <c r="A17" s="1"/>
      <c r="B17" s="138"/>
      <c r="C17" s="144" t="s">
        <v>101</v>
      </c>
      <c r="D17" s="140"/>
    </row>
    <row r="18" spans="1:4">
      <c r="A18" s="1"/>
      <c r="B18" s="138"/>
      <c r="C18" s="145" t="s">
        <v>102</v>
      </c>
      <c r="D18" s="140"/>
    </row>
    <row r="19" spans="1:4">
      <c r="A19" s="1"/>
      <c r="B19" s="138"/>
      <c r="C19" s="146" t="s">
        <v>103</v>
      </c>
      <c r="D19" s="140"/>
    </row>
    <row r="20" spans="1:4">
      <c r="A20" s="1"/>
      <c r="B20" s="147"/>
      <c r="C20" s="148" t="s">
        <v>104</v>
      </c>
      <c r="D20" s="140"/>
    </row>
    <row r="21" spans="1:4">
      <c r="A21" s="1"/>
      <c r="B21" s="147"/>
      <c r="C21" s="149" t="s">
        <v>105</v>
      </c>
      <c r="D21" s="140"/>
    </row>
    <row r="22" spans="1:4">
      <c r="A22" s="1"/>
      <c r="B22" s="147"/>
      <c r="C22" s="150" t="s">
        <v>106</v>
      </c>
      <c r="D22" s="140"/>
    </row>
    <row r="23" spans="1:4">
      <c r="B23" s="147"/>
      <c r="C23" s="151" t="s">
        <v>107</v>
      </c>
      <c r="D23" s="140"/>
    </row>
    <row r="24" spans="1:4">
      <c r="B24" s="152"/>
      <c r="C24" s="153"/>
      <c r="D24" s="154"/>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4"/>
  <sheetViews>
    <sheetView topLeftCell="C10" workbookViewId="0">
      <selection activeCell="I36" sqref="I36"/>
    </sheetView>
  </sheetViews>
  <sheetFormatPr baseColWidth="10" defaultRowHeight="15" x14ac:dyDescent="0"/>
  <cols>
    <col min="1" max="1" width="3.375" style="35" customWidth="1"/>
    <col min="2" max="2" width="3.75" style="35" customWidth="1"/>
    <col min="3" max="3" width="46.875" style="35" customWidth="1"/>
    <col min="4" max="4" width="14.5" style="35" customWidth="1"/>
    <col min="5" max="5" width="17.375" style="35" customWidth="1"/>
    <col min="6" max="6" width="4.625" style="35" customWidth="1"/>
    <col min="7" max="7" width="45" style="35" customWidth="1"/>
    <col min="8" max="8" width="5.125" style="35" customWidth="1"/>
    <col min="9" max="9" width="45" style="35" customWidth="1"/>
    <col min="10" max="10" width="5.375" style="35" customWidth="1"/>
    <col min="11" max="16384" width="10.625" style="35"/>
  </cols>
  <sheetData>
    <row r="1" spans="2:11">
      <c r="D1" s="33"/>
      <c r="E1" s="33"/>
      <c r="F1" s="33"/>
      <c r="G1" s="33"/>
    </row>
    <row r="2" spans="2:11">
      <c r="B2" s="191" t="s">
        <v>121</v>
      </c>
      <c r="C2" s="192"/>
      <c r="D2" s="192"/>
      <c r="E2" s="193"/>
      <c r="F2" s="33"/>
      <c r="G2" s="33"/>
    </row>
    <row r="3" spans="2:11">
      <c r="B3" s="194"/>
      <c r="C3" s="195"/>
      <c r="D3" s="195"/>
      <c r="E3" s="196"/>
      <c r="F3" s="33"/>
      <c r="G3" s="33"/>
    </row>
    <row r="4" spans="2:11">
      <c r="B4" s="194"/>
      <c r="C4" s="195"/>
      <c r="D4" s="195"/>
      <c r="E4" s="196"/>
      <c r="F4" s="33"/>
      <c r="G4" s="33"/>
    </row>
    <row r="5" spans="2:11">
      <c r="B5" s="197"/>
      <c r="C5" s="198"/>
      <c r="D5" s="198"/>
      <c r="E5" s="199"/>
      <c r="F5" s="33"/>
      <c r="G5" s="33"/>
    </row>
    <row r="6" spans="2:11" ht="16" thickBot="1">
      <c r="D6" s="33"/>
    </row>
    <row r="7" spans="2:11">
      <c r="B7" s="36"/>
      <c r="C7" s="17"/>
      <c r="D7" s="17"/>
      <c r="E7" s="17"/>
      <c r="F7" s="17"/>
      <c r="G7" s="17"/>
      <c r="H7" s="17"/>
      <c r="I7" s="17"/>
      <c r="J7" s="37"/>
    </row>
    <row r="8" spans="2:11" s="42" customFormat="1" ht="18">
      <c r="B8" s="172"/>
      <c r="C8" s="16" t="s">
        <v>32</v>
      </c>
      <c r="D8" s="173" t="s">
        <v>14</v>
      </c>
      <c r="E8" s="16" t="s">
        <v>7</v>
      </c>
      <c r="F8" s="16"/>
      <c r="G8" s="16" t="s">
        <v>13</v>
      </c>
      <c r="H8" s="16"/>
      <c r="I8" s="16" t="s">
        <v>0</v>
      </c>
      <c r="J8" s="169"/>
    </row>
    <row r="9" spans="2:11" s="42" customFormat="1" ht="18">
      <c r="B9" s="21"/>
      <c r="C9" s="14"/>
      <c r="D9" s="29"/>
      <c r="E9" s="14"/>
      <c r="F9" s="14"/>
      <c r="G9" s="14"/>
      <c r="H9" s="14"/>
      <c r="I9" s="14"/>
      <c r="J9" s="43"/>
    </row>
    <row r="10" spans="2:11" s="42" customFormat="1" ht="19" thickBot="1">
      <c r="B10" s="21"/>
      <c r="C10" s="14" t="s">
        <v>117</v>
      </c>
      <c r="D10" s="29"/>
      <c r="E10" s="14"/>
      <c r="F10" s="14"/>
      <c r="G10" s="14"/>
      <c r="H10" s="14"/>
      <c r="I10" s="14"/>
      <c r="J10" s="43"/>
    </row>
    <row r="11" spans="2:11" s="42" customFormat="1" ht="19" thickBot="1">
      <c r="B11" s="21"/>
      <c r="C11" s="34" t="s">
        <v>33</v>
      </c>
      <c r="D11" s="18" t="s">
        <v>5</v>
      </c>
      <c r="E11" s="116">
        <v>0.4</v>
      </c>
      <c r="F11" s="34"/>
      <c r="G11" s="34"/>
      <c r="H11" s="28"/>
      <c r="I11" s="32" t="s">
        <v>56</v>
      </c>
      <c r="J11" s="43"/>
    </row>
    <row r="12" spans="2:11" ht="16" thickBot="1">
      <c r="B12" s="38"/>
      <c r="C12" s="34" t="s">
        <v>35</v>
      </c>
      <c r="D12" s="20" t="s">
        <v>5</v>
      </c>
      <c r="E12" s="44">
        <v>0.9</v>
      </c>
      <c r="F12" s="34"/>
      <c r="G12" s="34"/>
      <c r="H12" s="34"/>
      <c r="I12" s="32" t="s">
        <v>56</v>
      </c>
      <c r="J12" s="170"/>
      <c r="K12" s="33"/>
    </row>
    <row r="13" spans="2:11" ht="16" thickBot="1">
      <c r="B13" s="38"/>
      <c r="C13" s="34" t="s">
        <v>36</v>
      </c>
      <c r="D13" s="20" t="s">
        <v>5</v>
      </c>
      <c r="E13" s="45">
        <v>1</v>
      </c>
      <c r="F13" s="34"/>
      <c r="G13" s="34"/>
      <c r="H13" s="34"/>
      <c r="I13" s="32" t="s">
        <v>56</v>
      </c>
      <c r="J13" s="170"/>
      <c r="K13" s="33"/>
    </row>
    <row r="14" spans="2:11" ht="16" thickBot="1">
      <c r="B14" s="38"/>
      <c r="C14" s="34" t="s">
        <v>38</v>
      </c>
      <c r="D14" s="20" t="s">
        <v>5</v>
      </c>
      <c r="E14" s="45">
        <v>0</v>
      </c>
      <c r="F14" s="34"/>
      <c r="G14" s="34"/>
      <c r="H14" s="34"/>
      <c r="I14" s="32" t="s">
        <v>56</v>
      </c>
      <c r="J14" s="170"/>
      <c r="K14" s="33"/>
    </row>
    <row r="15" spans="2:11" ht="16" thickBot="1">
      <c r="B15" s="38"/>
      <c r="C15" s="34" t="s">
        <v>10</v>
      </c>
      <c r="D15" s="20" t="s">
        <v>5</v>
      </c>
      <c r="E15" s="45">
        <v>0</v>
      </c>
      <c r="F15" s="34"/>
      <c r="G15" s="34"/>
      <c r="H15" s="34"/>
      <c r="I15" s="32" t="s">
        <v>56</v>
      </c>
      <c r="J15" s="170"/>
      <c r="K15" s="33"/>
    </row>
    <row r="16" spans="2:11" ht="16" thickBot="1">
      <c r="B16" s="38"/>
      <c r="C16" s="34" t="s">
        <v>41</v>
      </c>
      <c r="D16" s="20" t="s">
        <v>5</v>
      </c>
      <c r="E16" s="32">
        <v>0.1</v>
      </c>
      <c r="F16" s="34"/>
      <c r="G16" s="34"/>
      <c r="H16" s="34"/>
      <c r="I16" s="32" t="s">
        <v>56</v>
      </c>
      <c r="J16" s="170"/>
      <c r="K16" s="33"/>
    </row>
    <row r="17" spans="2:11" ht="16" thickBot="1">
      <c r="B17" s="38"/>
      <c r="C17" s="34" t="s">
        <v>42</v>
      </c>
      <c r="D17" s="20" t="s">
        <v>5</v>
      </c>
      <c r="E17" s="32">
        <v>0.7</v>
      </c>
      <c r="F17" s="34"/>
      <c r="G17" s="34"/>
      <c r="H17" s="34"/>
      <c r="I17" s="32" t="s">
        <v>56</v>
      </c>
      <c r="J17" s="170"/>
      <c r="K17" s="33"/>
    </row>
    <row r="18" spans="2:11" ht="16" thickBot="1">
      <c r="B18" s="38"/>
      <c r="C18" s="34" t="s">
        <v>43</v>
      </c>
      <c r="D18" s="20" t="s">
        <v>84</v>
      </c>
      <c r="E18" s="45">
        <f>'Research data'!H6</f>
        <v>800</v>
      </c>
      <c r="F18" s="34"/>
      <c r="G18" s="34" t="s">
        <v>28</v>
      </c>
      <c r="H18" s="34"/>
      <c r="I18" s="32" t="s">
        <v>56</v>
      </c>
      <c r="J18" s="170"/>
    </row>
    <row r="19" spans="2:11" ht="16" thickBot="1">
      <c r="B19" s="38"/>
      <c r="C19" s="34" t="s">
        <v>44</v>
      </c>
      <c r="D19" s="20" t="s">
        <v>84</v>
      </c>
      <c r="E19" s="44">
        <v>0</v>
      </c>
      <c r="F19" s="34"/>
      <c r="G19" s="34" t="s">
        <v>57</v>
      </c>
      <c r="H19" s="34"/>
      <c r="I19" s="32" t="s">
        <v>56</v>
      </c>
      <c r="J19" s="170"/>
    </row>
    <row r="20" spans="2:11">
      <c r="B20" s="38"/>
      <c r="C20" s="33"/>
      <c r="D20" s="167"/>
      <c r="E20" s="171"/>
      <c r="F20" s="33"/>
      <c r="G20" s="33"/>
      <c r="H20" s="33"/>
      <c r="I20" s="33"/>
      <c r="J20" s="170"/>
    </row>
    <row r="21" spans="2:11" ht="16" thickBot="1">
      <c r="B21" s="38"/>
      <c r="C21" s="14" t="s">
        <v>120</v>
      </c>
      <c r="D21" s="167"/>
      <c r="E21" s="171"/>
      <c r="F21" s="33"/>
      <c r="G21" s="33"/>
      <c r="H21" s="33"/>
      <c r="I21" s="33"/>
      <c r="J21" s="170"/>
    </row>
    <row r="22" spans="2:11" ht="16" thickBot="1">
      <c r="B22" s="38"/>
      <c r="C22" s="34" t="s">
        <v>45</v>
      </c>
      <c r="D22" s="20" t="s">
        <v>34</v>
      </c>
      <c r="E22" s="45">
        <f>'Research data'!H14</f>
        <v>1200000000</v>
      </c>
      <c r="F22" s="34"/>
      <c r="G22" s="34" t="s">
        <v>9</v>
      </c>
      <c r="H22" s="34"/>
      <c r="I22" s="180" t="s">
        <v>138</v>
      </c>
      <c r="J22" s="170"/>
    </row>
    <row r="23" spans="2:11" ht="16" thickBot="1">
      <c r="B23" s="38"/>
      <c r="C23" s="34" t="s">
        <v>46</v>
      </c>
      <c r="D23" s="20" t="s">
        <v>34</v>
      </c>
      <c r="E23" s="45">
        <v>0</v>
      </c>
      <c r="F23" s="34"/>
      <c r="G23" s="34" t="s">
        <v>58</v>
      </c>
      <c r="H23" s="34"/>
      <c r="I23" s="32" t="s">
        <v>56</v>
      </c>
      <c r="J23" s="170"/>
    </row>
    <row r="24" spans="2:11" ht="16" thickBot="1">
      <c r="B24" s="38"/>
      <c r="C24" s="34" t="s">
        <v>12</v>
      </c>
      <c r="D24" s="20" t="s">
        <v>34</v>
      </c>
      <c r="E24" s="45">
        <v>0</v>
      </c>
      <c r="F24" s="34"/>
      <c r="G24" s="34" t="s">
        <v>24</v>
      </c>
      <c r="H24" s="34"/>
      <c r="I24" s="32" t="s">
        <v>56</v>
      </c>
      <c r="J24" s="170"/>
    </row>
    <row r="25" spans="2:11" ht="16" thickBot="1">
      <c r="B25" s="38"/>
      <c r="C25" s="34" t="s">
        <v>47</v>
      </c>
      <c r="D25" s="20" t="s">
        <v>34</v>
      </c>
      <c r="E25" s="45">
        <v>0</v>
      </c>
      <c r="F25" s="34"/>
      <c r="G25" s="34" t="s">
        <v>27</v>
      </c>
      <c r="H25" s="34"/>
      <c r="I25" s="32" t="s">
        <v>56</v>
      </c>
      <c r="J25" s="170"/>
    </row>
    <row r="26" spans="2:11" ht="16" thickBot="1">
      <c r="B26" s="38"/>
      <c r="C26" s="34" t="s">
        <v>48</v>
      </c>
      <c r="D26" s="20" t="s">
        <v>55</v>
      </c>
      <c r="E26" s="118">
        <f>'Research data'!H16</f>
        <v>16000000</v>
      </c>
      <c r="F26" s="34"/>
      <c r="G26" s="34" t="s">
        <v>59</v>
      </c>
      <c r="H26" s="34"/>
      <c r="I26" s="32" t="s">
        <v>56</v>
      </c>
      <c r="J26" s="170"/>
    </row>
    <row r="27" spans="2:11" ht="16" thickBot="1">
      <c r="B27" s="38"/>
      <c r="C27" s="34" t="s">
        <v>49</v>
      </c>
      <c r="D27" s="20" t="s">
        <v>54</v>
      </c>
      <c r="E27" s="44">
        <f>'Research data'!H18</f>
        <v>1382.4</v>
      </c>
      <c r="F27" s="34"/>
      <c r="G27" s="34" t="s">
        <v>60</v>
      </c>
      <c r="H27" s="34"/>
      <c r="I27" s="32" t="s">
        <v>56</v>
      </c>
      <c r="J27" s="170"/>
    </row>
    <row r="28" spans="2:11" ht="16" thickBot="1">
      <c r="B28" s="38"/>
      <c r="C28" s="34" t="s">
        <v>50</v>
      </c>
      <c r="D28" s="20" t="s">
        <v>54</v>
      </c>
      <c r="E28" s="45">
        <v>0</v>
      </c>
      <c r="F28" s="34"/>
      <c r="G28" s="34" t="s">
        <v>61</v>
      </c>
      <c r="H28" s="34"/>
      <c r="I28" s="32" t="s">
        <v>56</v>
      </c>
      <c r="J28" s="170"/>
    </row>
    <row r="29" spans="2:11" ht="16" thickBot="1">
      <c r="B29" s="38"/>
      <c r="C29" s="34" t="s">
        <v>53</v>
      </c>
      <c r="D29" s="20" t="s">
        <v>3</v>
      </c>
      <c r="E29" s="45">
        <v>0.1</v>
      </c>
      <c r="F29" s="34"/>
      <c r="G29" s="34" t="s">
        <v>23</v>
      </c>
      <c r="H29" s="34"/>
      <c r="I29" s="32" t="s">
        <v>56</v>
      </c>
      <c r="J29" s="170"/>
    </row>
    <row r="30" spans="2:11" ht="16" thickBot="1">
      <c r="B30" s="38"/>
      <c r="C30" s="34" t="s">
        <v>40</v>
      </c>
      <c r="D30" s="20" t="s">
        <v>11</v>
      </c>
      <c r="E30" s="45">
        <v>1</v>
      </c>
      <c r="F30" s="34"/>
      <c r="G30" s="34"/>
      <c r="H30" s="34"/>
      <c r="I30" s="32" t="s">
        <v>56</v>
      </c>
      <c r="J30" s="170"/>
    </row>
    <row r="31" spans="2:11">
      <c r="B31" s="38"/>
      <c r="C31" s="33"/>
      <c r="D31" s="167"/>
      <c r="E31" s="168"/>
      <c r="F31" s="33"/>
      <c r="G31" s="33"/>
      <c r="H31" s="33"/>
      <c r="I31" s="33"/>
      <c r="J31" s="170"/>
    </row>
    <row r="32" spans="2:11" ht="16" thickBot="1">
      <c r="B32" s="38"/>
      <c r="C32" s="14" t="s">
        <v>8</v>
      </c>
      <c r="D32" s="167"/>
      <c r="E32" s="168"/>
      <c r="F32" s="33"/>
      <c r="G32" s="33"/>
      <c r="H32" s="33"/>
      <c r="I32" s="33"/>
      <c r="J32" s="170"/>
    </row>
    <row r="33" spans="2:10" ht="16" thickBot="1">
      <c r="B33" s="38"/>
      <c r="C33" s="34" t="s">
        <v>39</v>
      </c>
      <c r="D33" s="20" t="s">
        <v>4</v>
      </c>
      <c r="E33" s="45">
        <f>'Research data'!H11</f>
        <v>0.3</v>
      </c>
      <c r="F33" s="34"/>
      <c r="G33" s="34" t="s">
        <v>15</v>
      </c>
      <c r="H33" s="34"/>
      <c r="I33" s="80" t="s">
        <v>83</v>
      </c>
      <c r="J33" s="170"/>
    </row>
    <row r="34" spans="2:10" ht="16" thickBot="1">
      <c r="B34" s="38"/>
      <c r="C34" s="34" t="s">
        <v>51</v>
      </c>
      <c r="D34" s="20" t="s">
        <v>2</v>
      </c>
      <c r="E34" s="134">
        <f>'Research data'!H9</f>
        <v>4</v>
      </c>
      <c r="F34" s="34"/>
      <c r="G34" s="34" t="s">
        <v>26</v>
      </c>
      <c r="H34" s="34"/>
      <c r="I34" s="180" t="s">
        <v>78</v>
      </c>
      <c r="J34" s="170"/>
    </row>
    <row r="35" spans="2:10" ht="16" thickBot="1">
      <c r="B35" s="38"/>
      <c r="C35" s="34" t="s">
        <v>52</v>
      </c>
      <c r="D35" s="20" t="s">
        <v>2</v>
      </c>
      <c r="E35" s="45">
        <f>'Research data'!H10</f>
        <v>35</v>
      </c>
      <c r="F35" s="34"/>
      <c r="G35" s="34" t="s">
        <v>25</v>
      </c>
      <c r="H35" s="34"/>
      <c r="I35" s="180" t="s">
        <v>141</v>
      </c>
      <c r="J35" s="170"/>
    </row>
    <row r="36" spans="2:10" ht="16" thickBot="1">
      <c r="B36" s="38"/>
      <c r="C36" s="34" t="s">
        <v>37</v>
      </c>
      <c r="D36" s="20" t="s">
        <v>5</v>
      </c>
      <c r="E36" s="45">
        <v>0</v>
      </c>
      <c r="F36" s="34"/>
      <c r="G36" s="34"/>
      <c r="H36" s="34"/>
      <c r="I36" s="32" t="s">
        <v>56</v>
      </c>
      <c r="J36" s="170"/>
    </row>
    <row r="37" spans="2:10" ht="16" thickBot="1">
      <c r="B37" s="38"/>
      <c r="C37" s="46" t="s">
        <v>66</v>
      </c>
      <c r="D37" s="20"/>
      <c r="E37" s="45">
        <v>1350000</v>
      </c>
      <c r="F37" s="34"/>
      <c r="G37" s="34"/>
      <c r="H37" s="34"/>
      <c r="I37" s="32" t="s">
        <v>56</v>
      </c>
      <c r="J37" s="170"/>
    </row>
    <row r="38" spans="2:10" ht="16" thickBot="1">
      <c r="B38" s="38"/>
      <c r="C38" s="46" t="s">
        <v>67</v>
      </c>
      <c r="D38" s="20"/>
      <c r="E38" s="45">
        <v>270000000</v>
      </c>
      <c r="F38" s="34"/>
      <c r="G38" s="34"/>
      <c r="H38" s="34"/>
      <c r="I38" s="32" t="s">
        <v>56</v>
      </c>
      <c r="J38" s="170"/>
    </row>
    <row r="39" spans="2:10" ht="16" thickBot="1">
      <c r="B39" s="38"/>
      <c r="C39" s="46" t="s">
        <v>69</v>
      </c>
      <c r="D39" s="20"/>
      <c r="E39" s="45">
        <v>9000000</v>
      </c>
      <c r="F39" s="34"/>
      <c r="G39" s="34"/>
      <c r="H39" s="34"/>
      <c r="I39" s="32" t="s">
        <v>56</v>
      </c>
      <c r="J39" s="170"/>
    </row>
    <row r="40" spans="2:10" ht="16" thickBot="1">
      <c r="B40" s="38"/>
      <c r="C40" s="46" t="s">
        <v>70</v>
      </c>
      <c r="D40" s="20"/>
      <c r="E40" s="45">
        <v>180000</v>
      </c>
      <c r="F40" s="34"/>
      <c r="G40" s="34"/>
      <c r="H40" s="34"/>
      <c r="I40" s="32" t="s">
        <v>56</v>
      </c>
      <c r="J40" s="170"/>
    </row>
    <row r="41" spans="2:10" ht="16" thickBot="1">
      <c r="B41" s="38"/>
      <c r="C41" s="46" t="s">
        <v>68</v>
      </c>
      <c r="D41" s="20"/>
      <c r="E41" s="45">
        <v>900000</v>
      </c>
      <c r="F41" s="34"/>
      <c r="G41" s="34"/>
      <c r="H41" s="34"/>
      <c r="I41" s="32" t="s">
        <v>56</v>
      </c>
      <c r="J41" s="170"/>
    </row>
    <row r="42" spans="2:10" ht="16" thickBot="1">
      <c r="B42" s="38"/>
      <c r="C42" s="117" t="s">
        <v>88</v>
      </c>
      <c r="D42" s="20"/>
      <c r="E42" s="45">
        <v>1</v>
      </c>
      <c r="F42" s="34"/>
      <c r="G42" s="34"/>
      <c r="H42" s="34"/>
      <c r="I42" s="32" t="s">
        <v>56</v>
      </c>
      <c r="J42" s="170"/>
    </row>
    <row r="43" spans="2:10" ht="16" thickBot="1">
      <c r="B43" s="38"/>
      <c r="C43" s="117" t="s">
        <v>89</v>
      </c>
      <c r="D43" s="20"/>
      <c r="E43" s="118">
        <v>0</v>
      </c>
      <c r="F43" s="34"/>
      <c r="G43" s="34"/>
      <c r="H43" s="34"/>
      <c r="I43" s="32" t="s">
        <v>56</v>
      </c>
      <c r="J43" s="170"/>
    </row>
    <row r="44" spans="2:10" ht="20" customHeight="1" thickBot="1">
      <c r="B44" s="39"/>
      <c r="C44" s="40"/>
      <c r="D44" s="40"/>
      <c r="E44" s="40"/>
      <c r="F44" s="40"/>
      <c r="G44" s="40"/>
      <c r="H44" s="40"/>
      <c r="I44" s="40"/>
      <c r="J44" s="41"/>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431800</xdr:colOff>
                    <xdr:row>2</xdr:row>
                    <xdr:rowOff>114300</xdr:rowOff>
                  </from>
                  <to>
                    <xdr:col>6</xdr:col>
                    <xdr:colOff>4241800</xdr:colOff>
                    <xdr:row>3</xdr:row>
                    <xdr:rowOff>127000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S27"/>
  <sheetViews>
    <sheetView workbookViewId="0">
      <selection activeCell="P25" sqref="P25"/>
    </sheetView>
  </sheetViews>
  <sheetFormatPr baseColWidth="10" defaultRowHeight="15" x14ac:dyDescent="0"/>
  <cols>
    <col min="1" max="1" width="3.5" style="82" customWidth="1"/>
    <col min="2" max="2" width="4" style="82" customWidth="1"/>
    <col min="3" max="3" width="35.875" style="82" customWidth="1"/>
    <col min="4" max="4" width="16.625" style="82" hidden="1" customWidth="1"/>
    <col min="5" max="5" width="13.875" style="82" hidden="1" customWidth="1"/>
    <col min="6" max="6" width="12.625" style="82" customWidth="1"/>
    <col min="7" max="7" width="3.25" style="82" customWidth="1"/>
    <col min="8" max="8" width="10.75" style="82" customWidth="1"/>
    <col min="9" max="9" width="2.375" style="82" customWidth="1"/>
    <col min="10" max="10" width="11.25" style="83" customWidth="1"/>
    <col min="11" max="11" width="2.375" style="83" customWidth="1"/>
    <col min="12" max="12" width="10.25" style="83" customWidth="1"/>
    <col min="13" max="13" width="3.25" style="83" customWidth="1"/>
    <col min="14" max="14" width="9.5" style="83" customWidth="1"/>
    <col min="15" max="15" width="2.25" style="83" customWidth="1"/>
    <col min="16" max="16" width="10" style="83" customWidth="1"/>
    <col min="17" max="17" width="2.75" style="83" customWidth="1"/>
    <col min="18" max="18" width="91.125" style="82" customWidth="1"/>
    <col min="19" max="19" width="3" style="82" customWidth="1"/>
    <col min="20" max="16384" width="10.625" style="82"/>
  </cols>
  <sheetData>
    <row r="1" spans="2:19" ht="16" thickBot="1"/>
    <row r="2" spans="2:19">
      <c r="B2" s="84"/>
      <c r="C2" s="85"/>
      <c r="D2" s="85"/>
      <c r="E2" s="85"/>
      <c r="F2" s="85"/>
      <c r="G2" s="85"/>
      <c r="H2" s="85"/>
      <c r="I2" s="85"/>
      <c r="J2" s="86"/>
      <c r="K2" s="86"/>
      <c r="L2" s="86"/>
      <c r="M2" s="86"/>
      <c r="N2" s="86"/>
      <c r="O2" s="86"/>
      <c r="P2" s="86"/>
      <c r="Q2" s="86"/>
      <c r="R2" s="85"/>
      <c r="S2" s="87"/>
    </row>
    <row r="3" spans="2:19" s="22" customFormat="1">
      <c r="B3" s="21"/>
      <c r="C3" s="160" t="s">
        <v>108</v>
      </c>
      <c r="D3" s="9"/>
      <c r="E3" s="9"/>
      <c r="F3" s="160" t="s">
        <v>14</v>
      </c>
      <c r="G3" s="160"/>
      <c r="H3" s="160" t="s">
        <v>104</v>
      </c>
      <c r="I3" s="160"/>
      <c r="J3" s="161" t="s">
        <v>78</v>
      </c>
      <c r="K3" s="161"/>
      <c r="L3" s="161" t="s">
        <v>80</v>
      </c>
      <c r="M3" s="161"/>
      <c r="N3" s="161" t="s">
        <v>73</v>
      </c>
      <c r="O3" s="161"/>
      <c r="P3" s="161" t="s">
        <v>83</v>
      </c>
      <c r="Q3" s="161"/>
      <c r="R3" s="160" t="s">
        <v>123</v>
      </c>
      <c r="S3" s="15"/>
    </row>
    <row r="4" spans="2:19">
      <c r="B4" s="88"/>
      <c r="C4" s="89"/>
      <c r="D4" s="89"/>
      <c r="E4" s="89"/>
      <c r="F4" s="89"/>
      <c r="G4" s="89"/>
      <c r="H4" s="90"/>
      <c r="I4" s="90"/>
      <c r="J4" s="162"/>
      <c r="K4" s="162"/>
      <c r="L4" s="162"/>
      <c r="M4" s="162"/>
      <c r="N4" s="162"/>
      <c r="O4" s="162"/>
      <c r="P4" s="162"/>
      <c r="Q4" s="162"/>
      <c r="R4" s="9"/>
      <c r="S4" s="91"/>
    </row>
    <row r="5" spans="2:19" ht="16" thickBot="1">
      <c r="B5" s="88"/>
      <c r="C5" s="30" t="s">
        <v>117</v>
      </c>
      <c r="D5" s="30"/>
      <c r="E5" s="30"/>
      <c r="F5" s="30"/>
      <c r="G5" s="30"/>
      <c r="H5" s="10"/>
      <c r="I5" s="10"/>
      <c r="J5" s="10"/>
      <c r="K5" s="10"/>
      <c r="L5" s="10"/>
      <c r="M5" s="10"/>
      <c r="N5" s="10"/>
      <c r="O5" s="10"/>
      <c r="P5" s="10"/>
      <c r="Q5" s="10"/>
      <c r="R5" s="81"/>
      <c r="S5" s="91"/>
    </row>
    <row r="6" spans="2:19" ht="16" thickBot="1">
      <c r="B6" s="88"/>
      <c r="C6" s="92" t="s">
        <v>29</v>
      </c>
      <c r="D6" s="92"/>
      <c r="E6" s="92"/>
      <c r="F6" s="93" t="s">
        <v>84</v>
      </c>
      <c r="G6" s="163"/>
      <c r="H6" s="94">
        <f>ROUND(800,0)</f>
        <v>800</v>
      </c>
      <c r="I6" s="119"/>
      <c r="J6" s="120"/>
      <c r="K6" s="121"/>
      <c r="L6" s="122"/>
      <c r="M6" s="121"/>
      <c r="N6" s="122"/>
      <c r="O6" s="122"/>
      <c r="P6" s="127"/>
      <c r="Q6" s="127"/>
      <c r="R6" s="123"/>
      <c r="S6" s="91"/>
    </row>
    <row r="7" spans="2:19">
      <c r="B7" s="88"/>
      <c r="C7" s="89"/>
      <c r="D7" s="89"/>
      <c r="E7" s="89"/>
      <c r="F7" s="163"/>
      <c r="G7" s="163"/>
      <c r="H7" s="164"/>
      <c r="I7" s="119"/>
      <c r="J7" s="120"/>
      <c r="K7" s="121"/>
      <c r="L7" s="122"/>
      <c r="M7" s="121"/>
      <c r="N7" s="122"/>
      <c r="O7" s="122"/>
      <c r="P7" s="127"/>
      <c r="Q7" s="127"/>
      <c r="R7" s="123"/>
      <c r="S7" s="91"/>
    </row>
    <row r="8" spans="2:19" ht="16" thickBot="1">
      <c r="B8" s="88"/>
      <c r="C8" s="30" t="s">
        <v>8</v>
      </c>
      <c r="D8" s="30"/>
      <c r="E8" s="30"/>
      <c r="F8" s="30"/>
      <c r="G8" s="30"/>
      <c r="H8" s="11"/>
      <c r="I8" s="11"/>
      <c r="J8" s="12"/>
      <c r="K8" s="12"/>
      <c r="L8" s="12"/>
      <c r="M8" s="12"/>
      <c r="N8" s="12"/>
      <c r="O8" s="12"/>
      <c r="P8" s="127"/>
      <c r="Q8" s="127"/>
      <c r="R8" s="31"/>
      <c r="S8" s="91"/>
    </row>
    <row r="9" spans="2:19" ht="16" thickBot="1">
      <c r="B9" s="88"/>
      <c r="C9" s="101" t="s">
        <v>1</v>
      </c>
      <c r="D9" s="101"/>
      <c r="E9" s="101"/>
      <c r="F9" s="93" t="s">
        <v>2</v>
      </c>
      <c r="G9" s="163"/>
      <c r="H9" s="102">
        <f>ROUND(4,0)</f>
        <v>4</v>
      </c>
      <c r="I9" s="125"/>
      <c r="J9" s="128">
        <f>Notes!E51</f>
        <v>4</v>
      </c>
      <c r="K9" s="125"/>
      <c r="L9" s="122"/>
      <c r="M9" s="125"/>
      <c r="N9" s="177"/>
      <c r="O9" s="129"/>
      <c r="P9" s="122"/>
      <c r="Q9" s="122"/>
      <c r="R9" s="123"/>
      <c r="S9" s="91"/>
    </row>
    <row r="10" spans="2:19" ht="16" thickBot="1">
      <c r="B10" s="88"/>
      <c r="C10" s="103" t="s">
        <v>6</v>
      </c>
      <c r="D10" s="103"/>
      <c r="E10" s="103"/>
      <c r="F10" s="93" t="s">
        <v>2</v>
      </c>
      <c r="G10" s="163"/>
      <c r="H10" s="104">
        <f>ROUND(35,0)</f>
        <v>35</v>
      </c>
      <c r="I10" s="125"/>
      <c r="J10" s="128">
        <f>Notes!E74</f>
        <v>35</v>
      </c>
      <c r="K10" s="125"/>
      <c r="L10" s="122"/>
      <c r="M10" s="125"/>
      <c r="N10" s="130">
        <f>Notes!E124</f>
        <v>35</v>
      </c>
      <c r="O10" s="122"/>
      <c r="P10" s="122"/>
      <c r="Q10" s="122"/>
      <c r="R10" s="123"/>
      <c r="S10" s="91"/>
    </row>
    <row r="11" spans="2:19" ht="16" thickBot="1">
      <c r="B11" s="88"/>
      <c r="C11" s="166" t="s">
        <v>119</v>
      </c>
      <c r="D11" s="95"/>
      <c r="E11" s="95"/>
      <c r="F11" s="93" t="s">
        <v>4</v>
      </c>
      <c r="G11" s="163"/>
      <c r="H11" s="96">
        <f>ROUND(0.3,1)</f>
        <v>0.3</v>
      </c>
      <c r="I11" s="124"/>
      <c r="J11" s="125"/>
      <c r="K11" s="125"/>
      <c r="L11" s="125"/>
      <c r="M11" s="125"/>
      <c r="N11" s="125"/>
      <c r="O11" s="125"/>
      <c r="P11" s="126">
        <f>1070*312/1000000</f>
        <v>0.33384000000000003</v>
      </c>
      <c r="Q11" s="127"/>
      <c r="R11" s="174" t="s">
        <v>122</v>
      </c>
      <c r="S11" s="91"/>
    </row>
    <row r="12" spans="2:19">
      <c r="B12" s="88"/>
      <c r="C12" s="98"/>
      <c r="D12" s="98"/>
      <c r="E12" s="98"/>
      <c r="F12" s="99"/>
      <c r="G12" s="99"/>
      <c r="H12" s="97"/>
      <c r="I12" s="125"/>
      <c r="J12" s="125"/>
      <c r="K12" s="125"/>
      <c r="L12" s="125"/>
      <c r="M12" s="125"/>
      <c r="N12" s="125"/>
      <c r="O12" s="125"/>
      <c r="P12" s="127"/>
      <c r="Q12" s="127"/>
      <c r="R12" s="31" t="s">
        <v>63</v>
      </c>
      <c r="S12" s="91"/>
    </row>
    <row r="13" spans="2:19" ht="16" thickBot="1">
      <c r="B13" s="88"/>
      <c r="C13" s="13" t="s">
        <v>118</v>
      </c>
      <c r="D13" s="13"/>
      <c r="E13" s="13"/>
      <c r="F13" s="13"/>
      <c r="G13" s="30"/>
      <c r="H13" s="12"/>
      <c r="I13" s="12"/>
      <c r="J13" s="12"/>
      <c r="K13" s="12"/>
      <c r="L13" s="12"/>
      <c r="M13" s="12"/>
      <c r="N13" s="12"/>
      <c r="O13" s="12"/>
      <c r="P13" s="127"/>
      <c r="Q13" s="127"/>
      <c r="R13" s="123"/>
      <c r="S13" s="91"/>
    </row>
    <row r="14" spans="2:19" ht="16" thickBot="1">
      <c r="B14" s="88"/>
      <c r="C14" s="155" t="s">
        <v>109</v>
      </c>
      <c r="D14" s="13"/>
      <c r="E14" s="13"/>
      <c r="F14" s="155" t="s">
        <v>34</v>
      </c>
      <c r="G14" s="159"/>
      <c r="H14" s="105">
        <f>ROUND(H15*H6*1000,2)</f>
        <v>1200000000</v>
      </c>
      <c r="I14" s="12"/>
      <c r="J14" s="125"/>
      <c r="K14" s="125"/>
      <c r="L14" s="125"/>
      <c r="M14" s="125"/>
      <c r="N14" s="125"/>
      <c r="O14" s="125"/>
      <c r="P14" s="127"/>
      <c r="Q14" s="127"/>
      <c r="R14" s="123"/>
      <c r="S14" s="91"/>
    </row>
    <row r="15" spans="2:19" ht="16" thickBot="1">
      <c r="B15" s="88"/>
      <c r="C15" s="106" t="s">
        <v>9</v>
      </c>
      <c r="D15" s="106"/>
      <c r="E15" s="106"/>
      <c r="F15" s="158" t="s">
        <v>116</v>
      </c>
      <c r="G15" s="165"/>
      <c r="H15" s="105">
        <f>AVERAGE(L15,N15)</f>
        <v>1500</v>
      </c>
      <c r="I15" s="125"/>
      <c r="J15" s="131">
        <f>Notes!$E$25</f>
        <v>1500</v>
      </c>
      <c r="K15" s="125"/>
      <c r="L15" s="131">
        <f>Notes!E93</f>
        <v>1600</v>
      </c>
      <c r="M15" s="125"/>
      <c r="N15" s="131">
        <f>Notes!E125</f>
        <v>1400</v>
      </c>
      <c r="O15" s="125"/>
      <c r="P15" s="127"/>
      <c r="Q15" s="127"/>
      <c r="R15" s="179" t="s">
        <v>136</v>
      </c>
      <c r="S15" s="91"/>
    </row>
    <row r="16" spans="2:19" ht="16" thickBot="1">
      <c r="B16" s="88"/>
      <c r="C16" s="157" t="s">
        <v>110</v>
      </c>
      <c r="D16" s="30"/>
      <c r="E16" s="30"/>
      <c r="F16" s="159" t="s">
        <v>55</v>
      </c>
      <c r="G16" s="159"/>
      <c r="H16" s="107">
        <f>ROUND(H17*H6*1000,2)</f>
        <v>16000000</v>
      </c>
      <c r="I16" s="12"/>
      <c r="J16" s="125"/>
      <c r="K16" s="125"/>
      <c r="L16" s="125"/>
      <c r="M16" s="125"/>
      <c r="N16" s="125"/>
      <c r="O16" s="125"/>
      <c r="P16" s="125"/>
      <c r="Q16" s="125"/>
      <c r="R16" s="179" t="s">
        <v>137</v>
      </c>
      <c r="S16" s="91"/>
    </row>
    <row r="17" spans="2:19" ht="16" thickBot="1">
      <c r="B17" s="88"/>
      <c r="C17" s="157" t="s">
        <v>111</v>
      </c>
      <c r="D17" s="30"/>
      <c r="E17" s="30"/>
      <c r="F17" s="159" t="s">
        <v>115</v>
      </c>
      <c r="G17" s="159"/>
      <c r="H17" s="107">
        <v>20</v>
      </c>
      <c r="I17" s="12"/>
      <c r="J17" s="125"/>
      <c r="K17" s="125"/>
      <c r="L17" s="125"/>
      <c r="M17" s="125"/>
      <c r="N17" s="125"/>
      <c r="O17" s="125"/>
      <c r="P17" s="125"/>
      <c r="Q17" s="125"/>
      <c r="R17" s="179" t="s">
        <v>139</v>
      </c>
      <c r="S17" s="91"/>
    </row>
    <row r="18" spans="2:19" ht="16" thickBot="1">
      <c r="B18" s="88"/>
      <c r="C18" s="101" t="s">
        <v>90</v>
      </c>
      <c r="D18" s="109"/>
      <c r="E18" s="109"/>
      <c r="F18" s="93" t="s">
        <v>54</v>
      </c>
      <c r="G18" s="163"/>
      <c r="H18" s="105">
        <f>ROUND(H19*H21/H20,2)</f>
        <v>1382.4</v>
      </c>
      <c r="I18" s="125"/>
      <c r="J18" s="125"/>
      <c r="K18" s="125"/>
      <c r="L18" s="125"/>
      <c r="M18" s="125"/>
      <c r="N18" s="125"/>
      <c r="O18" s="125"/>
      <c r="P18" s="125"/>
      <c r="Q18" s="125"/>
      <c r="R18" s="31"/>
      <c r="S18" s="91"/>
    </row>
    <row r="19" spans="2:19" ht="16" thickBot="1">
      <c r="B19" s="88"/>
      <c r="C19" s="101" t="s">
        <v>90</v>
      </c>
      <c r="D19" s="108"/>
      <c r="E19" s="108"/>
      <c r="F19" s="158" t="s">
        <v>114</v>
      </c>
      <c r="G19" s="165"/>
      <c r="H19" s="133">
        <v>1.728</v>
      </c>
      <c r="I19" s="125"/>
      <c r="J19" s="125"/>
      <c r="K19" s="125"/>
      <c r="L19" s="125"/>
      <c r="M19" s="125"/>
      <c r="N19" s="125"/>
      <c r="O19" s="125"/>
      <c r="P19" s="125"/>
      <c r="Q19" s="125"/>
      <c r="R19" s="123"/>
      <c r="S19" s="91"/>
    </row>
    <row r="20" spans="2:19" ht="16" thickBot="1">
      <c r="B20" s="88"/>
      <c r="C20" s="101" t="s">
        <v>112</v>
      </c>
      <c r="D20" s="81"/>
      <c r="E20" s="81"/>
      <c r="F20" s="81" t="s">
        <v>62</v>
      </c>
      <c r="G20" s="99"/>
      <c r="H20" s="110">
        <v>6500</v>
      </c>
      <c r="I20" s="132"/>
      <c r="J20" s="120"/>
      <c r="K20" s="127"/>
      <c r="L20" s="127"/>
      <c r="M20" s="127"/>
      <c r="N20" s="127"/>
      <c r="O20" s="127"/>
      <c r="P20" s="127"/>
      <c r="Q20" s="127"/>
      <c r="R20" s="123"/>
      <c r="S20" s="91"/>
    </row>
    <row r="21" spans="2:19" ht="16" thickBot="1">
      <c r="B21" s="88"/>
      <c r="C21" s="175" t="s">
        <v>124</v>
      </c>
      <c r="D21" s="81"/>
      <c r="E21" s="81"/>
      <c r="F21" s="156" t="s">
        <v>113</v>
      </c>
      <c r="G21" s="139"/>
      <c r="H21" s="110">
        <f>H20*H6</f>
        <v>5200000</v>
      </c>
      <c r="I21" s="132"/>
      <c r="J21" s="120"/>
      <c r="K21" s="127"/>
      <c r="L21" s="127"/>
      <c r="M21" s="127"/>
      <c r="N21" s="127"/>
      <c r="O21" s="127"/>
      <c r="P21" s="127"/>
      <c r="Q21" s="127"/>
      <c r="R21" s="123"/>
      <c r="S21" s="91"/>
    </row>
    <row r="22" spans="2:19" ht="16" thickBot="1">
      <c r="B22" s="111"/>
      <c r="C22" s="112"/>
      <c r="D22" s="112"/>
      <c r="E22" s="112"/>
      <c r="F22" s="112"/>
      <c r="G22" s="112"/>
      <c r="H22" s="112"/>
      <c r="I22" s="113"/>
      <c r="J22" s="113"/>
      <c r="K22" s="113"/>
      <c r="L22" s="113"/>
      <c r="M22" s="113"/>
      <c r="N22" s="113"/>
      <c r="O22" s="113"/>
      <c r="P22" s="113"/>
      <c r="Q22" s="113"/>
      <c r="R22" s="112"/>
      <c r="S22" s="114"/>
    </row>
    <row r="25" spans="2:19">
      <c r="H25" s="99"/>
      <c r="I25" s="99"/>
      <c r="J25" s="100"/>
      <c r="K25" s="100"/>
      <c r="L25" s="100"/>
      <c r="M25" s="100"/>
      <c r="N25" s="100"/>
      <c r="O25" s="100"/>
    </row>
    <row r="26" spans="2:19">
      <c r="H26" s="99"/>
      <c r="I26" s="99"/>
      <c r="J26" s="100"/>
      <c r="K26" s="100"/>
      <c r="L26" s="100"/>
      <c r="M26" s="100"/>
      <c r="N26" s="100"/>
      <c r="O26" s="100"/>
    </row>
    <row r="27" spans="2:19">
      <c r="H27" s="99"/>
      <c r="I27" s="99"/>
      <c r="J27" s="100"/>
      <c r="K27" s="100"/>
      <c r="L27" s="100"/>
      <c r="M27" s="100"/>
      <c r="N27" s="100"/>
      <c r="O27" s="100"/>
    </row>
  </sheetData>
  <conditionalFormatting sqref="R18">
    <cfRule type="colorScale" priority="1">
      <colorScale>
        <cfvo type="min"/>
        <cfvo type="max"/>
        <color rgb="FFFF7128"/>
        <color rgb="FFFFEF9C"/>
      </colorScale>
    </cfRule>
  </conditionalFormatting>
  <hyperlinks>
    <hyperlink ref="R12"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23"/>
  <sheetViews>
    <sheetView tabSelected="1" topLeftCell="B1" workbookViewId="0">
      <selection activeCell="J32" sqref="J32"/>
    </sheetView>
  </sheetViews>
  <sheetFormatPr baseColWidth="10" defaultColWidth="33.125" defaultRowHeight="15" x14ac:dyDescent="0"/>
  <cols>
    <col min="1" max="2" width="3.375" style="47" customWidth="1"/>
    <col min="3" max="3" width="28.75" style="47" customWidth="1"/>
    <col min="4" max="4" width="3.125" style="47" customWidth="1"/>
    <col min="5" max="5" width="16.125" style="47" customWidth="1"/>
    <col min="6" max="6" width="10.25" style="47" customWidth="1"/>
    <col min="7" max="9" width="12.125" style="47" customWidth="1"/>
    <col min="10" max="10" width="33.5" style="48" customWidth="1"/>
    <col min="11" max="11" width="83.875" style="47" customWidth="1"/>
    <col min="12" max="12" width="3.375" style="47" customWidth="1"/>
    <col min="13" max="13" width="9.5" style="47" customWidth="1"/>
    <col min="14" max="16384" width="33.125" style="47"/>
  </cols>
  <sheetData>
    <row r="1" spans="2:12" ht="16" thickBot="1"/>
    <row r="2" spans="2:12">
      <c r="B2" s="49"/>
      <c r="C2" s="50"/>
      <c r="D2" s="50"/>
      <c r="E2" s="50"/>
      <c r="F2" s="50"/>
      <c r="G2" s="50"/>
      <c r="H2" s="50"/>
      <c r="I2" s="50"/>
      <c r="J2" s="51"/>
      <c r="K2" s="50"/>
      <c r="L2" s="52"/>
    </row>
    <row r="3" spans="2:12">
      <c r="B3" s="53"/>
      <c r="C3" s="54" t="s">
        <v>22</v>
      </c>
      <c r="D3" s="54"/>
      <c r="E3" s="54"/>
      <c r="F3" s="54"/>
      <c r="G3" s="54"/>
      <c r="H3" s="54"/>
      <c r="I3" s="54"/>
      <c r="J3" s="55"/>
      <c r="K3" s="56"/>
      <c r="L3" s="57"/>
    </row>
    <row r="4" spans="2:12">
      <c r="B4" s="53"/>
      <c r="C4" s="56"/>
      <c r="D4" s="56"/>
      <c r="E4" s="56"/>
      <c r="F4" s="56"/>
      <c r="G4" s="56"/>
      <c r="H4" s="56"/>
      <c r="I4" s="56"/>
      <c r="J4" s="58"/>
      <c r="K4" s="56"/>
      <c r="L4" s="57"/>
    </row>
    <row r="5" spans="2:12">
      <c r="B5" s="59"/>
      <c r="C5" s="60" t="s">
        <v>30</v>
      </c>
      <c r="D5" s="60"/>
      <c r="E5" s="60" t="s">
        <v>0</v>
      </c>
      <c r="F5" s="60" t="s">
        <v>19</v>
      </c>
      <c r="G5" s="60" t="s">
        <v>31</v>
      </c>
      <c r="H5" s="60" t="s">
        <v>126</v>
      </c>
      <c r="I5" s="60" t="s">
        <v>64</v>
      </c>
      <c r="J5" s="61" t="s">
        <v>142</v>
      </c>
      <c r="K5" s="60" t="s">
        <v>16</v>
      </c>
      <c r="L5" s="62"/>
    </row>
    <row r="6" spans="2:12">
      <c r="B6" s="53"/>
      <c r="C6" s="54"/>
      <c r="D6" s="54"/>
      <c r="E6" s="54"/>
      <c r="F6" s="54"/>
      <c r="G6" s="54"/>
      <c r="H6" s="54"/>
      <c r="I6" s="54"/>
      <c r="J6" s="55"/>
      <c r="K6" s="54"/>
      <c r="L6" s="62"/>
    </row>
    <row r="7" spans="2:12">
      <c r="B7" s="53"/>
      <c r="C7" s="72"/>
      <c r="D7" s="63"/>
      <c r="E7" s="56" t="s">
        <v>73</v>
      </c>
      <c r="F7" s="56" t="s">
        <v>75</v>
      </c>
      <c r="G7" s="58" t="s">
        <v>76</v>
      </c>
      <c r="H7" s="58" t="s">
        <v>134</v>
      </c>
      <c r="I7" s="58"/>
      <c r="J7" s="58" t="s">
        <v>143</v>
      </c>
      <c r="K7" s="115" t="s">
        <v>74</v>
      </c>
      <c r="L7" s="57"/>
    </row>
    <row r="8" spans="2:12">
      <c r="B8" s="53"/>
      <c r="C8" s="79" t="s">
        <v>72</v>
      </c>
      <c r="D8" s="64"/>
      <c r="E8" s="56"/>
      <c r="F8" s="56"/>
      <c r="G8" s="58"/>
      <c r="H8" s="58"/>
      <c r="I8" s="58"/>
      <c r="J8" s="58"/>
      <c r="K8" s="56"/>
      <c r="L8" s="57"/>
    </row>
    <row r="9" spans="2:12">
      <c r="B9" s="53"/>
      <c r="C9" s="178" t="s">
        <v>6</v>
      </c>
      <c r="D9" s="70"/>
      <c r="E9" s="63"/>
      <c r="F9" s="65"/>
      <c r="G9" s="66"/>
      <c r="H9" s="66"/>
      <c r="I9" s="66"/>
      <c r="J9" s="66"/>
      <c r="K9" s="63"/>
      <c r="L9" s="71"/>
    </row>
    <row r="10" spans="2:12">
      <c r="B10" s="53"/>
      <c r="C10" s="70"/>
      <c r="D10" s="70"/>
      <c r="E10" s="63"/>
      <c r="F10" s="65"/>
      <c r="G10" s="66"/>
      <c r="H10" s="66"/>
      <c r="I10" s="66"/>
      <c r="J10" s="66"/>
      <c r="K10" s="63"/>
      <c r="L10" s="71"/>
    </row>
    <row r="11" spans="2:12">
      <c r="B11" s="53"/>
      <c r="C11" s="79"/>
      <c r="D11" s="64"/>
      <c r="E11" s="63" t="s">
        <v>78</v>
      </c>
      <c r="F11" s="65" t="s">
        <v>75</v>
      </c>
      <c r="G11" s="66" t="s">
        <v>71</v>
      </c>
      <c r="H11" s="66" t="s">
        <v>127</v>
      </c>
      <c r="I11" s="66"/>
      <c r="J11" s="66" t="s">
        <v>144</v>
      </c>
      <c r="K11" s="67" t="s">
        <v>77</v>
      </c>
      <c r="L11" s="71"/>
    </row>
    <row r="12" spans="2:12">
      <c r="B12" s="53"/>
      <c r="C12" s="79" t="s">
        <v>72</v>
      </c>
      <c r="D12" s="64"/>
      <c r="E12" s="63"/>
      <c r="F12" s="65"/>
      <c r="G12" s="66"/>
      <c r="H12" s="66"/>
      <c r="I12" s="66"/>
      <c r="J12" s="66"/>
      <c r="K12" s="67"/>
      <c r="L12" s="71"/>
    </row>
    <row r="13" spans="2:12">
      <c r="B13" s="53"/>
      <c r="C13" s="79" t="s">
        <v>86</v>
      </c>
      <c r="D13" s="64"/>
      <c r="E13" s="63"/>
      <c r="F13" s="65"/>
      <c r="G13" s="66"/>
      <c r="H13" s="66"/>
      <c r="I13" s="66"/>
      <c r="J13" s="66"/>
      <c r="K13" s="63"/>
      <c r="L13" s="71"/>
    </row>
    <row r="14" spans="2:12">
      <c r="B14" s="53"/>
      <c r="C14" s="72" t="s">
        <v>85</v>
      </c>
      <c r="D14" s="63"/>
      <c r="E14" s="63"/>
      <c r="F14" s="56"/>
      <c r="G14" s="58"/>
      <c r="H14" s="58"/>
      <c r="I14" s="58"/>
      <c r="J14" s="58"/>
      <c r="K14" s="67"/>
      <c r="L14" s="68"/>
    </row>
    <row r="15" spans="2:12">
      <c r="B15" s="53"/>
      <c r="C15" s="63"/>
      <c r="D15" s="63"/>
      <c r="E15" s="63"/>
      <c r="F15" s="56"/>
      <c r="G15" s="58"/>
      <c r="H15" s="58"/>
      <c r="I15" s="58"/>
      <c r="J15" s="58"/>
      <c r="K15" s="67"/>
      <c r="L15" s="68"/>
    </row>
    <row r="16" spans="2:12">
      <c r="B16" s="53"/>
      <c r="C16" s="69"/>
      <c r="D16" s="63"/>
      <c r="E16" s="63" t="s">
        <v>80</v>
      </c>
      <c r="F16" s="56" t="s">
        <v>75</v>
      </c>
      <c r="G16" s="58">
        <v>2012</v>
      </c>
      <c r="H16" s="58" t="s">
        <v>76</v>
      </c>
      <c r="I16" s="56"/>
      <c r="J16" s="58" t="s">
        <v>145</v>
      </c>
      <c r="K16" s="67" t="s">
        <v>79</v>
      </c>
      <c r="L16" s="71"/>
    </row>
    <row r="17" spans="2:12">
      <c r="B17" s="53"/>
      <c r="C17" s="79" t="s">
        <v>72</v>
      </c>
      <c r="D17" s="63"/>
      <c r="E17" s="63"/>
      <c r="F17" s="56"/>
      <c r="G17" s="56"/>
      <c r="H17" s="56"/>
      <c r="I17" s="56"/>
      <c r="J17" s="58"/>
      <c r="K17" s="63"/>
      <c r="L17" s="71"/>
    </row>
    <row r="18" spans="2:12">
      <c r="B18" s="53"/>
      <c r="C18" s="79"/>
      <c r="D18" s="63"/>
      <c r="E18" s="63"/>
      <c r="F18" s="56"/>
      <c r="G18" s="56"/>
      <c r="H18" s="56"/>
      <c r="I18" s="56"/>
      <c r="J18" s="58"/>
      <c r="K18" s="63"/>
      <c r="L18" s="71"/>
    </row>
    <row r="19" spans="2:12">
      <c r="B19" s="53"/>
      <c r="C19" s="63"/>
      <c r="D19" s="63"/>
      <c r="E19" s="56"/>
      <c r="F19" s="63"/>
      <c r="G19" s="63"/>
      <c r="H19" s="63"/>
      <c r="I19" s="63"/>
      <c r="J19" s="73"/>
      <c r="K19" s="63"/>
      <c r="L19" s="71"/>
    </row>
    <row r="20" spans="2:12">
      <c r="B20" s="53"/>
      <c r="C20" s="63"/>
      <c r="D20" s="63"/>
      <c r="E20" s="47" t="s">
        <v>63</v>
      </c>
      <c r="F20" s="63" t="s">
        <v>75</v>
      </c>
      <c r="G20" s="63"/>
      <c r="H20" s="63"/>
      <c r="I20" s="63" t="s">
        <v>82</v>
      </c>
      <c r="J20" s="73"/>
      <c r="K20" s="67" t="s">
        <v>81</v>
      </c>
      <c r="L20" s="71"/>
    </row>
    <row r="21" spans="2:12">
      <c r="B21" s="53"/>
      <c r="C21" s="72" t="s">
        <v>65</v>
      </c>
      <c r="D21" s="63"/>
      <c r="E21" s="56" t="s">
        <v>83</v>
      </c>
      <c r="F21" s="63"/>
      <c r="G21" s="63"/>
      <c r="H21" s="63"/>
      <c r="I21" s="63"/>
      <c r="J21" s="73"/>
      <c r="K21" s="63"/>
      <c r="L21" s="71"/>
    </row>
    <row r="22" spans="2:12" ht="16" thickBot="1">
      <c r="B22" s="74"/>
      <c r="C22" s="75"/>
      <c r="D22" s="76"/>
      <c r="E22" s="76"/>
      <c r="F22" s="76"/>
      <c r="G22" s="76"/>
      <c r="H22" s="76"/>
      <c r="I22" s="76"/>
      <c r="J22" s="77"/>
      <c r="K22" s="76"/>
      <c r="L22" s="78"/>
    </row>
    <row r="23" spans="2:12">
      <c r="B23" s="56"/>
      <c r="C23" s="56"/>
      <c r="D23" s="56"/>
      <c r="E23" s="56"/>
      <c r="F23" s="56"/>
      <c r="G23" s="56"/>
      <c r="H23" s="56"/>
      <c r="I23" s="56"/>
      <c r="J23" s="58"/>
      <c r="K23" s="56"/>
      <c r="L23" s="56"/>
    </row>
  </sheetData>
  <hyperlinks>
    <hyperlink ref="K7" r:id="rId1"/>
    <hyperlink ref="K11" r:id="rId2"/>
    <hyperlink ref="K16" r:id="rId3"/>
  </hyperlinks>
  <pageMargins left="0.75" right="0.75" top="1" bottom="1" header="0.5" footer="0.5"/>
  <pageSetup paperSize="9" orientation="portrait" horizontalDpi="4294967292" verticalDpi="4294967292"/>
  <ignoredErrors>
    <ignoredError sqref="G7:H7 G11:H11 H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51"/>
  <sheetViews>
    <sheetView workbookViewId="0">
      <selection activeCell="E36" sqref="E36"/>
    </sheetView>
  </sheetViews>
  <sheetFormatPr baseColWidth="10" defaultRowHeight="15" x14ac:dyDescent="0"/>
  <cols>
    <col min="1" max="1" width="5.5" style="176" customWidth="1"/>
    <col min="2" max="2" width="4.375" style="176" customWidth="1"/>
    <col min="3" max="16384" width="10.625" style="176"/>
  </cols>
  <sheetData>
    <row r="1" spans="2:17" ht="16" thickBot="1"/>
    <row r="2" spans="2:17">
      <c r="B2" s="181"/>
      <c r="C2" s="182"/>
      <c r="D2" s="182"/>
      <c r="E2" s="182"/>
      <c r="F2" s="182"/>
      <c r="G2" s="182"/>
      <c r="H2" s="182"/>
      <c r="I2" s="182"/>
      <c r="J2" s="182"/>
      <c r="K2" s="182"/>
      <c r="L2" s="182"/>
      <c r="M2" s="182"/>
      <c r="N2" s="182"/>
      <c r="O2" s="182"/>
      <c r="P2" s="182"/>
      <c r="Q2" s="183"/>
    </row>
    <row r="3" spans="2:17" s="22" customFormat="1">
      <c r="B3" s="172"/>
      <c r="C3" s="16" t="s">
        <v>103</v>
      </c>
      <c r="D3" s="16" t="s">
        <v>125</v>
      </c>
      <c r="E3" s="16"/>
      <c r="F3" s="16"/>
      <c r="G3" s="16"/>
      <c r="H3" s="16"/>
      <c r="I3" s="16"/>
      <c r="J3" s="16"/>
      <c r="K3" s="16"/>
      <c r="L3" s="16"/>
      <c r="M3" s="16"/>
      <c r="N3" s="16"/>
      <c r="O3" s="16"/>
      <c r="P3" s="16"/>
      <c r="Q3" s="190"/>
    </row>
    <row r="4" spans="2:17">
      <c r="B4" s="184"/>
      <c r="C4" s="185"/>
      <c r="D4" s="185"/>
      <c r="E4" s="185"/>
      <c r="F4" s="185"/>
      <c r="G4" s="185"/>
      <c r="H4" s="185"/>
      <c r="I4" s="185"/>
      <c r="J4" s="185"/>
      <c r="K4" s="185"/>
      <c r="L4" s="185"/>
      <c r="M4" s="185"/>
      <c r="N4" s="185"/>
      <c r="O4" s="185"/>
      <c r="P4" s="185"/>
      <c r="Q4" s="186"/>
    </row>
    <row r="5" spans="2:17">
      <c r="B5" s="184"/>
      <c r="C5" s="185"/>
      <c r="D5" s="185"/>
      <c r="E5" s="185"/>
      <c r="F5" s="185"/>
      <c r="G5" s="185"/>
      <c r="H5" s="185"/>
      <c r="I5" s="185"/>
      <c r="J5" s="185"/>
      <c r="K5" s="185"/>
      <c r="L5" s="185"/>
      <c r="M5" s="185"/>
      <c r="N5" s="185"/>
      <c r="O5" s="185"/>
      <c r="P5" s="185"/>
      <c r="Q5" s="186"/>
    </row>
    <row r="6" spans="2:17">
      <c r="B6" s="184"/>
      <c r="C6" s="185" t="s">
        <v>78</v>
      </c>
      <c r="D6" s="185"/>
      <c r="E6" s="185"/>
      <c r="F6" s="185"/>
      <c r="G6" s="185"/>
      <c r="H6" s="185"/>
      <c r="I6" s="185"/>
      <c r="J6" s="185"/>
      <c r="K6" s="185"/>
      <c r="L6" s="185"/>
      <c r="M6" s="185"/>
      <c r="N6" s="185"/>
      <c r="O6" s="185"/>
      <c r="P6" s="185"/>
      <c r="Q6" s="186"/>
    </row>
    <row r="7" spans="2:17">
      <c r="B7" s="184"/>
      <c r="C7" s="185" t="s">
        <v>128</v>
      </c>
      <c r="D7" s="185"/>
      <c r="E7" s="185"/>
      <c r="F7" s="185"/>
      <c r="G7" s="185"/>
      <c r="H7" s="185"/>
      <c r="I7" s="185"/>
      <c r="J7" s="185"/>
      <c r="K7" s="185"/>
      <c r="L7" s="185"/>
      <c r="M7" s="185"/>
      <c r="N7" s="185"/>
      <c r="O7" s="185"/>
      <c r="P7" s="185"/>
      <c r="Q7" s="186"/>
    </row>
    <row r="8" spans="2:17">
      <c r="B8" s="184"/>
      <c r="C8" s="185"/>
      <c r="D8" s="185"/>
      <c r="E8" s="185"/>
      <c r="F8" s="185"/>
      <c r="G8" s="185"/>
      <c r="H8" s="185"/>
      <c r="I8" s="185"/>
      <c r="J8" s="185"/>
      <c r="K8" s="185"/>
      <c r="L8" s="185"/>
      <c r="M8" s="185"/>
      <c r="N8" s="185"/>
      <c r="O8" s="185"/>
      <c r="P8" s="185"/>
      <c r="Q8" s="186"/>
    </row>
    <row r="9" spans="2:17">
      <c r="B9" s="184"/>
      <c r="C9" s="185"/>
      <c r="D9" s="185"/>
      <c r="E9" s="185"/>
      <c r="F9" s="185"/>
      <c r="G9" s="185"/>
      <c r="H9" s="185"/>
      <c r="I9" s="185"/>
      <c r="J9" s="185"/>
      <c r="K9" s="185"/>
      <c r="L9" s="185"/>
      <c r="M9" s="185"/>
      <c r="N9" s="185"/>
      <c r="O9" s="185"/>
      <c r="P9" s="185"/>
      <c r="Q9" s="186"/>
    </row>
    <row r="10" spans="2:17">
      <c r="B10" s="184"/>
      <c r="C10" s="185"/>
      <c r="D10" s="185"/>
      <c r="E10" s="185"/>
      <c r="F10" s="185"/>
      <c r="G10" s="185"/>
      <c r="H10" s="185"/>
      <c r="I10" s="185"/>
      <c r="J10" s="185"/>
      <c r="K10" s="185"/>
      <c r="L10" s="185"/>
      <c r="M10" s="185"/>
      <c r="N10" s="185"/>
      <c r="O10" s="185"/>
      <c r="P10" s="185"/>
      <c r="Q10" s="186"/>
    </row>
    <row r="11" spans="2:17">
      <c r="B11" s="184"/>
      <c r="C11" s="185"/>
      <c r="D11" s="185"/>
      <c r="E11" s="185"/>
      <c r="F11" s="185"/>
      <c r="G11" s="185"/>
      <c r="H11" s="185"/>
      <c r="I11" s="185"/>
      <c r="J11" s="185"/>
      <c r="K11" s="185"/>
      <c r="L11" s="185"/>
      <c r="M11" s="185"/>
      <c r="N11" s="185"/>
      <c r="O11" s="185"/>
      <c r="P11" s="185"/>
      <c r="Q11" s="186"/>
    </row>
    <row r="12" spans="2:17">
      <c r="B12" s="184"/>
      <c r="C12" s="185"/>
      <c r="D12" s="185"/>
      <c r="E12" s="185"/>
      <c r="F12" s="185"/>
      <c r="G12" s="185"/>
      <c r="H12" s="185"/>
      <c r="I12" s="185"/>
      <c r="J12" s="185"/>
      <c r="K12" s="185"/>
      <c r="L12" s="185"/>
      <c r="M12" s="185"/>
      <c r="N12" s="185"/>
      <c r="O12" s="185"/>
      <c r="P12" s="185"/>
      <c r="Q12" s="186"/>
    </row>
    <row r="13" spans="2:17">
      <c r="B13" s="184"/>
      <c r="C13" s="185"/>
      <c r="D13" s="185"/>
      <c r="E13" s="185"/>
      <c r="F13" s="185"/>
      <c r="G13" s="185"/>
      <c r="H13" s="185"/>
      <c r="I13" s="185"/>
      <c r="J13" s="185"/>
      <c r="K13" s="185"/>
      <c r="L13" s="185"/>
      <c r="M13" s="185"/>
      <c r="N13" s="185"/>
      <c r="O13" s="185"/>
      <c r="P13" s="185"/>
      <c r="Q13" s="186"/>
    </row>
    <row r="14" spans="2:17">
      <c r="B14" s="184"/>
      <c r="C14" s="185"/>
      <c r="D14" s="185"/>
      <c r="E14" s="185"/>
      <c r="F14" s="185"/>
      <c r="G14" s="185"/>
      <c r="H14" s="185"/>
      <c r="I14" s="185"/>
      <c r="J14" s="185"/>
      <c r="K14" s="185"/>
      <c r="L14" s="185"/>
      <c r="M14" s="185"/>
      <c r="N14" s="185"/>
      <c r="O14" s="185"/>
      <c r="P14" s="185"/>
      <c r="Q14" s="186"/>
    </row>
    <row r="15" spans="2:17">
      <c r="B15" s="184"/>
      <c r="C15" s="185"/>
      <c r="D15" s="185"/>
      <c r="E15" s="185"/>
      <c r="F15" s="185"/>
      <c r="G15" s="185"/>
      <c r="H15" s="185"/>
      <c r="I15" s="185"/>
      <c r="J15" s="185"/>
      <c r="K15" s="185"/>
      <c r="L15" s="185"/>
      <c r="M15" s="185"/>
      <c r="N15" s="185"/>
      <c r="O15" s="185"/>
      <c r="P15" s="185"/>
      <c r="Q15" s="186"/>
    </row>
    <row r="16" spans="2:17">
      <c r="B16" s="184"/>
      <c r="C16" s="185"/>
      <c r="D16" s="185"/>
      <c r="E16" s="185"/>
      <c r="F16" s="185"/>
      <c r="G16" s="185"/>
      <c r="H16" s="185"/>
      <c r="I16" s="185"/>
      <c r="J16" s="185"/>
      <c r="K16" s="185"/>
      <c r="L16" s="185"/>
      <c r="M16" s="185"/>
      <c r="N16" s="185"/>
      <c r="O16" s="185"/>
      <c r="P16" s="185"/>
      <c r="Q16" s="186"/>
    </row>
    <row r="17" spans="2:17">
      <c r="B17" s="184"/>
      <c r="C17" s="185"/>
      <c r="D17" s="185"/>
      <c r="E17" s="185"/>
      <c r="F17" s="185"/>
      <c r="G17" s="185"/>
      <c r="H17" s="185"/>
      <c r="I17" s="185"/>
      <c r="J17" s="185"/>
      <c r="K17" s="185"/>
      <c r="L17" s="185"/>
      <c r="M17" s="185"/>
      <c r="N17" s="185"/>
      <c r="O17" s="185"/>
      <c r="P17" s="185"/>
      <c r="Q17" s="186"/>
    </row>
    <row r="18" spans="2:17">
      <c r="B18" s="184"/>
      <c r="C18" s="185"/>
      <c r="D18" s="185"/>
      <c r="E18" s="185"/>
      <c r="F18" s="185"/>
      <c r="G18" s="185"/>
      <c r="H18" s="185"/>
      <c r="I18" s="185"/>
      <c r="J18" s="185"/>
      <c r="K18" s="185"/>
      <c r="L18" s="185"/>
      <c r="M18" s="185"/>
      <c r="N18" s="185"/>
      <c r="O18" s="185"/>
      <c r="P18" s="185"/>
      <c r="Q18" s="186"/>
    </row>
    <row r="19" spans="2:17">
      <c r="B19" s="184"/>
      <c r="C19" s="185"/>
      <c r="D19" s="185"/>
      <c r="E19" s="185"/>
      <c r="F19" s="185"/>
      <c r="G19" s="185"/>
      <c r="H19" s="185"/>
      <c r="I19" s="185"/>
      <c r="J19" s="185"/>
      <c r="K19" s="185"/>
      <c r="L19" s="185"/>
      <c r="M19" s="185"/>
      <c r="N19" s="185"/>
      <c r="O19" s="185"/>
      <c r="P19" s="185"/>
      <c r="Q19" s="186"/>
    </row>
    <row r="20" spans="2:17">
      <c r="B20" s="184"/>
      <c r="C20" s="185"/>
      <c r="D20" s="185"/>
      <c r="E20" s="185"/>
      <c r="F20" s="185"/>
      <c r="G20" s="185"/>
      <c r="H20" s="185"/>
      <c r="I20" s="185"/>
      <c r="J20" s="185"/>
      <c r="K20" s="185"/>
      <c r="L20" s="185"/>
      <c r="M20" s="185"/>
      <c r="N20" s="185"/>
      <c r="O20" s="185"/>
      <c r="P20" s="185"/>
      <c r="Q20" s="186"/>
    </row>
    <row r="21" spans="2:17">
      <c r="B21" s="184"/>
      <c r="C21" s="185"/>
      <c r="D21" s="185"/>
      <c r="E21" s="185"/>
      <c r="F21" s="185"/>
      <c r="G21" s="185"/>
      <c r="H21" s="185"/>
      <c r="I21" s="185"/>
      <c r="J21" s="185"/>
      <c r="K21" s="185"/>
      <c r="L21" s="185"/>
      <c r="M21" s="185"/>
      <c r="N21" s="185"/>
      <c r="O21" s="185"/>
      <c r="P21" s="185"/>
      <c r="Q21" s="186"/>
    </row>
    <row r="22" spans="2:17">
      <c r="B22" s="184"/>
      <c r="C22" s="185"/>
      <c r="D22" s="185"/>
      <c r="E22" s="185"/>
      <c r="F22" s="185"/>
      <c r="G22" s="185"/>
      <c r="H22" s="185"/>
      <c r="I22" s="185"/>
      <c r="J22" s="185"/>
      <c r="K22" s="185"/>
      <c r="L22" s="185"/>
      <c r="M22" s="185"/>
      <c r="N22" s="185"/>
      <c r="O22" s="185"/>
      <c r="P22" s="185"/>
      <c r="Q22" s="186"/>
    </row>
    <row r="23" spans="2:17">
      <c r="B23" s="184"/>
      <c r="C23" s="185"/>
      <c r="D23" s="185"/>
      <c r="E23" s="185"/>
      <c r="F23" s="185"/>
      <c r="G23" s="185"/>
      <c r="H23" s="185"/>
      <c r="I23" s="185"/>
      <c r="J23" s="185"/>
      <c r="K23" s="185"/>
      <c r="L23" s="185"/>
      <c r="M23" s="185"/>
      <c r="N23" s="185"/>
      <c r="O23" s="185"/>
      <c r="P23" s="185"/>
      <c r="Q23" s="186"/>
    </row>
    <row r="24" spans="2:17">
      <c r="B24" s="184"/>
      <c r="C24" s="185"/>
      <c r="D24" s="185"/>
      <c r="E24" s="185"/>
      <c r="F24" s="185"/>
      <c r="G24" s="185"/>
      <c r="H24" s="185"/>
      <c r="I24" s="185"/>
      <c r="J24" s="185"/>
      <c r="K24" s="185"/>
      <c r="L24" s="185"/>
      <c r="M24" s="185"/>
      <c r="N24" s="185"/>
      <c r="O24" s="185"/>
      <c r="P24" s="185"/>
      <c r="Q24" s="186"/>
    </row>
    <row r="25" spans="2:17">
      <c r="B25" s="184"/>
      <c r="C25" s="185"/>
      <c r="D25" s="185"/>
      <c r="E25" s="185">
        <v>1500</v>
      </c>
      <c r="F25" s="185" t="s">
        <v>129</v>
      </c>
      <c r="G25" s="185"/>
      <c r="H25" s="185"/>
      <c r="I25" s="185"/>
      <c r="J25" s="185"/>
      <c r="K25" s="185"/>
      <c r="L25" s="185"/>
      <c r="M25" s="185"/>
      <c r="N25" s="185"/>
      <c r="O25" s="185"/>
      <c r="P25" s="185"/>
      <c r="Q25" s="186"/>
    </row>
    <row r="26" spans="2:17">
      <c r="B26" s="184"/>
      <c r="C26" s="185"/>
      <c r="D26" s="185"/>
      <c r="E26" s="185"/>
      <c r="F26" s="185"/>
      <c r="G26" s="185"/>
      <c r="H26" s="185"/>
      <c r="I26" s="185"/>
      <c r="J26" s="185"/>
      <c r="K26" s="185"/>
      <c r="L26" s="185"/>
      <c r="M26" s="185"/>
      <c r="N26" s="185"/>
      <c r="O26" s="185"/>
      <c r="P26" s="185"/>
      <c r="Q26" s="186"/>
    </row>
    <row r="27" spans="2:17">
      <c r="B27" s="184"/>
      <c r="C27" s="185"/>
      <c r="D27" s="185"/>
      <c r="E27" s="185"/>
      <c r="F27" s="185"/>
      <c r="G27" s="185"/>
      <c r="H27" s="185"/>
      <c r="I27" s="185"/>
      <c r="J27" s="185"/>
      <c r="K27" s="185"/>
      <c r="L27" s="185"/>
      <c r="M27" s="185"/>
      <c r="N27" s="185"/>
      <c r="O27" s="185"/>
      <c r="P27" s="185"/>
      <c r="Q27" s="186"/>
    </row>
    <row r="28" spans="2:17">
      <c r="B28" s="184"/>
      <c r="C28" s="185"/>
      <c r="D28" s="185"/>
      <c r="E28" s="185"/>
      <c r="F28" s="185"/>
      <c r="G28" s="185"/>
      <c r="H28" s="185"/>
      <c r="I28" s="185"/>
      <c r="J28" s="185"/>
      <c r="K28" s="185"/>
      <c r="L28" s="185"/>
      <c r="M28" s="185"/>
      <c r="N28" s="185"/>
      <c r="O28" s="185"/>
      <c r="P28" s="185"/>
      <c r="Q28" s="186"/>
    </row>
    <row r="29" spans="2:17">
      <c r="B29" s="184"/>
      <c r="C29" s="185"/>
      <c r="D29" s="185"/>
      <c r="E29" s="185"/>
      <c r="F29" s="185"/>
      <c r="G29" s="185"/>
      <c r="H29" s="185"/>
      <c r="I29" s="185"/>
      <c r="J29" s="185"/>
      <c r="K29" s="185"/>
      <c r="L29" s="185"/>
      <c r="M29" s="185"/>
      <c r="N29" s="185"/>
      <c r="O29" s="185"/>
      <c r="P29" s="185"/>
      <c r="Q29" s="186"/>
    </row>
    <row r="30" spans="2:17">
      <c r="B30" s="184"/>
      <c r="C30" s="185"/>
      <c r="D30" s="185"/>
      <c r="E30" s="185"/>
      <c r="F30" s="185"/>
      <c r="G30" s="185"/>
      <c r="H30" s="185"/>
      <c r="I30" s="185"/>
      <c r="J30" s="185"/>
      <c r="K30" s="185"/>
      <c r="L30" s="185"/>
      <c r="M30" s="185"/>
      <c r="N30" s="185"/>
      <c r="O30" s="185"/>
      <c r="P30" s="185"/>
      <c r="Q30" s="186"/>
    </row>
    <row r="31" spans="2:17">
      <c r="B31" s="184"/>
      <c r="C31" s="185"/>
      <c r="D31" s="185"/>
      <c r="E31" s="185"/>
      <c r="F31" s="185"/>
      <c r="G31" s="185"/>
      <c r="H31" s="185"/>
      <c r="I31" s="185"/>
      <c r="J31" s="185"/>
      <c r="K31" s="185"/>
      <c r="L31" s="185"/>
      <c r="M31" s="185"/>
      <c r="N31" s="185"/>
      <c r="O31" s="185"/>
      <c r="P31" s="185"/>
      <c r="Q31" s="186"/>
    </row>
    <row r="32" spans="2:17">
      <c r="B32" s="184"/>
      <c r="C32" s="185"/>
      <c r="D32" s="185"/>
      <c r="E32" s="185"/>
      <c r="F32" s="185"/>
      <c r="G32" s="185"/>
      <c r="H32" s="185"/>
      <c r="I32" s="185"/>
      <c r="J32" s="185"/>
      <c r="K32" s="185"/>
      <c r="L32" s="185"/>
      <c r="M32" s="185"/>
      <c r="N32" s="185"/>
      <c r="O32" s="185"/>
      <c r="P32" s="185"/>
      <c r="Q32" s="186"/>
    </row>
    <row r="33" spans="2:17">
      <c r="B33" s="184"/>
      <c r="C33" s="185"/>
      <c r="D33" s="185"/>
      <c r="E33" s="185"/>
      <c r="F33" s="185"/>
      <c r="G33" s="185"/>
      <c r="H33" s="185"/>
      <c r="I33" s="185"/>
      <c r="J33" s="185"/>
      <c r="K33" s="185"/>
      <c r="L33" s="185"/>
      <c r="M33" s="185"/>
      <c r="N33" s="185"/>
      <c r="O33" s="185"/>
      <c r="P33" s="185"/>
      <c r="Q33" s="186"/>
    </row>
    <row r="34" spans="2:17">
      <c r="B34" s="184"/>
      <c r="C34" s="185"/>
      <c r="D34" s="185"/>
      <c r="E34" s="185"/>
      <c r="F34" s="185"/>
      <c r="G34" s="185"/>
      <c r="H34" s="185"/>
      <c r="I34" s="185"/>
      <c r="J34" s="185"/>
      <c r="K34" s="185"/>
      <c r="L34" s="185"/>
      <c r="M34" s="185"/>
      <c r="N34" s="185"/>
      <c r="O34" s="185"/>
      <c r="P34" s="185"/>
      <c r="Q34" s="186"/>
    </row>
    <row r="35" spans="2:17">
      <c r="B35" s="184"/>
      <c r="C35" s="185"/>
      <c r="D35" s="185"/>
      <c r="E35" s="185"/>
      <c r="F35" s="185"/>
      <c r="G35" s="185"/>
      <c r="H35" s="185"/>
      <c r="I35" s="185"/>
      <c r="J35" s="185"/>
      <c r="K35" s="185"/>
      <c r="L35" s="185"/>
      <c r="M35" s="185"/>
      <c r="N35" s="185"/>
      <c r="O35" s="185"/>
      <c r="P35" s="185"/>
      <c r="Q35" s="186"/>
    </row>
    <row r="36" spans="2:17">
      <c r="B36" s="184"/>
      <c r="C36" s="185"/>
      <c r="D36" s="185"/>
      <c r="E36" s="185"/>
      <c r="F36" s="185"/>
      <c r="G36" s="185"/>
      <c r="H36" s="185"/>
      <c r="I36" s="185"/>
      <c r="J36" s="185"/>
      <c r="K36" s="185"/>
      <c r="L36" s="185"/>
      <c r="M36" s="185"/>
      <c r="N36" s="185"/>
      <c r="O36" s="185"/>
      <c r="P36" s="185"/>
      <c r="Q36" s="186"/>
    </row>
    <row r="37" spans="2:17">
      <c r="B37" s="184"/>
      <c r="C37" s="185"/>
      <c r="D37" s="185"/>
      <c r="E37" s="185"/>
      <c r="F37" s="185"/>
      <c r="G37" s="185"/>
      <c r="H37" s="185"/>
      <c r="I37" s="185"/>
      <c r="J37" s="185"/>
      <c r="K37" s="185"/>
      <c r="L37" s="185"/>
      <c r="M37" s="185"/>
      <c r="N37" s="185"/>
      <c r="O37" s="185"/>
      <c r="P37" s="185"/>
      <c r="Q37" s="186"/>
    </row>
    <row r="38" spans="2:17">
      <c r="B38" s="184"/>
      <c r="C38" s="185"/>
      <c r="D38" s="185"/>
      <c r="E38" s="185"/>
      <c r="F38" s="185"/>
      <c r="G38" s="185"/>
      <c r="H38" s="185"/>
      <c r="I38" s="185"/>
      <c r="J38" s="185"/>
      <c r="K38" s="185"/>
      <c r="L38" s="185"/>
      <c r="M38" s="185"/>
      <c r="N38" s="185"/>
      <c r="O38" s="185"/>
      <c r="P38" s="185"/>
      <c r="Q38" s="186"/>
    </row>
    <row r="39" spans="2:17">
      <c r="B39" s="184"/>
      <c r="C39" s="185" t="s">
        <v>130</v>
      </c>
      <c r="D39" s="185"/>
      <c r="E39" s="185"/>
      <c r="F39" s="185"/>
      <c r="G39" s="185"/>
      <c r="H39" s="185"/>
      <c r="I39" s="185"/>
      <c r="J39" s="185"/>
      <c r="K39" s="185"/>
      <c r="L39" s="185"/>
      <c r="M39" s="185"/>
      <c r="N39" s="185"/>
      <c r="O39" s="185"/>
      <c r="P39" s="185"/>
      <c r="Q39" s="186"/>
    </row>
    <row r="40" spans="2:17">
      <c r="B40" s="184"/>
      <c r="C40" s="185"/>
      <c r="D40" s="185"/>
      <c r="E40" s="185"/>
      <c r="F40" s="185"/>
      <c r="G40" s="185"/>
      <c r="H40" s="185"/>
      <c r="I40" s="185"/>
      <c r="J40" s="185"/>
      <c r="K40" s="185"/>
      <c r="L40" s="185"/>
      <c r="M40" s="185"/>
      <c r="N40" s="185"/>
      <c r="O40" s="185"/>
      <c r="P40" s="185"/>
      <c r="Q40" s="186"/>
    </row>
    <row r="41" spans="2:17">
      <c r="B41" s="184"/>
      <c r="C41" s="185"/>
      <c r="D41" s="185"/>
      <c r="E41" s="185"/>
      <c r="F41" s="185"/>
      <c r="G41" s="185"/>
      <c r="H41" s="185"/>
      <c r="I41" s="185"/>
      <c r="J41" s="185"/>
      <c r="K41" s="185"/>
      <c r="L41" s="185"/>
      <c r="M41" s="185"/>
      <c r="N41" s="185"/>
      <c r="O41" s="185"/>
      <c r="P41" s="185"/>
      <c r="Q41" s="186"/>
    </row>
    <row r="42" spans="2:17">
      <c r="B42" s="184"/>
      <c r="C42" s="185"/>
      <c r="D42" s="185"/>
      <c r="E42" s="185"/>
      <c r="F42" s="185"/>
      <c r="G42" s="185"/>
      <c r="H42" s="185"/>
      <c r="I42" s="185"/>
      <c r="J42" s="185"/>
      <c r="K42" s="185"/>
      <c r="L42" s="185"/>
      <c r="M42" s="185"/>
      <c r="N42" s="185"/>
      <c r="O42" s="185"/>
      <c r="P42" s="185"/>
      <c r="Q42" s="186"/>
    </row>
    <row r="43" spans="2:17">
      <c r="B43" s="184"/>
      <c r="C43" s="185"/>
      <c r="D43" s="185"/>
      <c r="E43" s="185"/>
      <c r="F43" s="185"/>
      <c r="G43" s="185"/>
      <c r="H43" s="185"/>
      <c r="I43" s="185"/>
      <c r="J43" s="185"/>
      <c r="K43" s="185"/>
      <c r="L43" s="185"/>
      <c r="M43" s="185"/>
      <c r="N43" s="185"/>
      <c r="O43" s="185"/>
      <c r="P43" s="185"/>
      <c r="Q43" s="186"/>
    </row>
    <row r="44" spans="2:17">
      <c r="B44" s="184"/>
      <c r="C44" s="185"/>
      <c r="D44" s="185"/>
      <c r="E44" s="185"/>
      <c r="F44" s="185"/>
      <c r="G44" s="185"/>
      <c r="H44" s="185"/>
      <c r="I44" s="185"/>
      <c r="J44" s="185"/>
      <c r="K44" s="185"/>
      <c r="L44" s="185"/>
      <c r="M44" s="185"/>
      <c r="N44" s="185"/>
      <c r="O44" s="185"/>
      <c r="P44" s="185"/>
      <c r="Q44" s="186"/>
    </row>
    <row r="45" spans="2:17">
      <c r="B45" s="184"/>
      <c r="C45" s="185"/>
      <c r="D45" s="185"/>
      <c r="E45" s="185"/>
      <c r="F45" s="185"/>
      <c r="G45" s="185"/>
      <c r="H45" s="185"/>
      <c r="I45" s="185"/>
      <c r="J45" s="185"/>
      <c r="K45" s="185"/>
      <c r="L45" s="185"/>
      <c r="M45" s="185"/>
      <c r="N45" s="185"/>
      <c r="O45" s="185"/>
      <c r="P45" s="185"/>
      <c r="Q45" s="186"/>
    </row>
    <row r="46" spans="2:17">
      <c r="B46" s="184"/>
      <c r="C46" s="185"/>
      <c r="D46" s="185"/>
      <c r="E46" s="185"/>
      <c r="F46" s="185"/>
      <c r="G46" s="185"/>
      <c r="H46" s="185"/>
      <c r="I46" s="185"/>
      <c r="J46" s="185"/>
      <c r="K46" s="185"/>
      <c r="L46" s="185"/>
      <c r="M46" s="185"/>
      <c r="N46" s="185"/>
      <c r="O46" s="185"/>
      <c r="P46" s="185"/>
      <c r="Q46" s="186"/>
    </row>
    <row r="47" spans="2:17">
      <c r="B47" s="184"/>
      <c r="C47" s="185"/>
      <c r="D47" s="185"/>
      <c r="E47" s="185"/>
      <c r="F47" s="185"/>
      <c r="G47" s="185"/>
      <c r="H47" s="185"/>
      <c r="I47" s="185"/>
      <c r="J47" s="185"/>
      <c r="K47" s="185"/>
      <c r="L47" s="185"/>
      <c r="M47" s="185"/>
      <c r="N47" s="185"/>
      <c r="O47" s="185"/>
      <c r="P47" s="185"/>
      <c r="Q47" s="186"/>
    </row>
    <row r="48" spans="2:17">
      <c r="B48" s="184"/>
      <c r="C48" s="185"/>
      <c r="D48" s="185"/>
      <c r="E48" s="185"/>
      <c r="F48" s="185"/>
      <c r="G48" s="185"/>
      <c r="H48" s="185"/>
      <c r="I48" s="185"/>
      <c r="J48" s="185"/>
      <c r="K48" s="185"/>
      <c r="L48" s="185"/>
      <c r="M48" s="185"/>
      <c r="N48" s="185"/>
      <c r="O48" s="185"/>
      <c r="P48" s="185"/>
      <c r="Q48" s="186"/>
    </row>
    <row r="49" spans="2:17">
      <c r="B49" s="184"/>
      <c r="C49" s="185"/>
      <c r="D49" s="185"/>
      <c r="E49" s="185"/>
      <c r="F49" s="185"/>
      <c r="G49" s="185"/>
      <c r="H49" s="185"/>
      <c r="I49" s="185"/>
      <c r="J49" s="185"/>
      <c r="K49" s="185"/>
      <c r="L49" s="185"/>
      <c r="M49" s="185"/>
      <c r="N49" s="185"/>
      <c r="O49" s="185"/>
      <c r="P49" s="185"/>
      <c r="Q49" s="186"/>
    </row>
    <row r="50" spans="2:17">
      <c r="B50" s="184"/>
      <c r="C50" s="185"/>
      <c r="D50" s="185"/>
      <c r="E50" s="185"/>
      <c r="F50" s="185"/>
      <c r="G50" s="185"/>
      <c r="H50" s="185"/>
      <c r="I50" s="185"/>
      <c r="J50" s="185"/>
      <c r="K50" s="185"/>
      <c r="L50" s="185"/>
      <c r="M50" s="185"/>
      <c r="N50" s="185"/>
      <c r="O50" s="185"/>
      <c r="P50" s="185"/>
      <c r="Q50" s="186"/>
    </row>
    <row r="51" spans="2:17">
      <c r="B51" s="184"/>
      <c r="C51" s="185"/>
      <c r="D51" s="185" t="s">
        <v>1</v>
      </c>
      <c r="E51" s="185">
        <v>4</v>
      </c>
      <c r="F51" s="185" t="s">
        <v>131</v>
      </c>
      <c r="G51" s="185"/>
      <c r="H51" s="185"/>
      <c r="I51" s="185"/>
      <c r="J51" s="185"/>
      <c r="K51" s="185"/>
      <c r="L51" s="185"/>
      <c r="M51" s="185"/>
      <c r="N51" s="185"/>
      <c r="O51" s="185"/>
      <c r="P51" s="185"/>
      <c r="Q51" s="186"/>
    </row>
    <row r="52" spans="2:17">
      <c r="B52" s="184"/>
      <c r="C52" s="185"/>
      <c r="D52" s="185"/>
      <c r="E52" s="185"/>
      <c r="F52" s="185"/>
      <c r="G52" s="185"/>
      <c r="H52" s="185"/>
      <c r="I52" s="185"/>
      <c r="J52" s="185"/>
      <c r="K52" s="185"/>
      <c r="L52" s="185"/>
      <c r="M52" s="185"/>
      <c r="N52" s="185"/>
      <c r="O52" s="185"/>
      <c r="P52" s="185"/>
      <c r="Q52" s="186"/>
    </row>
    <row r="53" spans="2:17">
      <c r="B53" s="184"/>
      <c r="C53" s="185"/>
      <c r="D53" s="185"/>
      <c r="E53" s="185"/>
      <c r="F53" s="185"/>
      <c r="G53" s="185"/>
      <c r="H53" s="185"/>
      <c r="I53" s="185"/>
      <c r="J53" s="185"/>
      <c r="K53" s="185"/>
      <c r="L53" s="185"/>
      <c r="M53" s="185"/>
      <c r="N53" s="185"/>
      <c r="O53" s="185"/>
      <c r="P53" s="185"/>
      <c r="Q53" s="186"/>
    </row>
    <row r="54" spans="2:17">
      <c r="B54" s="184"/>
      <c r="C54" s="185"/>
      <c r="D54" s="185"/>
      <c r="E54" s="185"/>
      <c r="F54" s="185"/>
      <c r="G54" s="185"/>
      <c r="H54" s="185"/>
      <c r="I54" s="185"/>
      <c r="J54" s="185"/>
      <c r="K54" s="185"/>
      <c r="L54" s="185"/>
      <c r="M54" s="185"/>
      <c r="N54" s="185"/>
      <c r="O54" s="185"/>
      <c r="P54" s="185"/>
      <c r="Q54" s="186"/>
    </row>
    <row r="55" spans="2:17">
      <c r="B55" s="184"/>
      <c r="C55" s="185"/>
      <c r="D55" s="185"/>
      <c r="E55" s="185"/>
      <c r="F55" s="185"/>
      <c r="G55" s="185"/>
      <c r="H55" s="185"/>
      <c r="I55" s="185"/>
      <c r="J55" s="185"/>
      <c r="K55" s="185"/>
      <c r="L55" s="185"/>
      <c r="M55" s="185"/>
      <c r="N55" s="185"/>
      <c r="O55" s="185"/>
      <c r="P55" s="185"/>
      <c r="Q55" s="186"/>
    </row>
    <row r="56" spans="2:17">
      <c r="B56" s="184"/>
      <c r="C56" s="185"/>
      <c r="D56" s="185"/>
      <c r="E56" s="185"/>
      <c r="F56" s="185"/>
      <c r="G56" s="185"/>
      <c r="H56" s="185"/>
      <c r="I56" s="185"/>
      <c r="J56" s="185"/>
      <c r="K56" s="185"/>
      <c r="L56" s="185"/>
      <c r="M56" s="185"/>
      <c r="N56" s="185"/>
      <c r="O56" s="185"/>
      <c r="P56" s="185"/>
      <c r="Q56" s="186"/>
    </row>
    <row r="57" spans="2:17">
      <c r="B57" s="184"/>
      <c r="C57" s="185"/>
      <c r="D57" s="185"/>
      <c r="E57" s="185"/>
      <c r="F57" s="185"/>
      <c r="G57" s="185"/>
      <c r="H57" s="185"/>
      <c r="I57" s="185"/>
      <c r="J57" s="185"/>
      <c r="K57" s="185"/>
      <c r="L57" s="185"/>
      <c r="M57" s="185"/>
      <c r="N57" s="185"/>
      <c r="O57" s="185"/>
      <c r="P57" s="185"/>
      <c r="Q57" s="186"/>
    </row>
    <row r="58" spans="2:17">
      <c r="B58" s="184"/>
      <c r="C58" s="185"/>
      <c r="D58" s="185"/>
      <c r="E58" s="185"/>
      <c r="F58" s="185"/>
      <c r="G58" s="185"/>
      <c r="H58" s="185"/>
      <c r="I58" s="185"/>
      <c r="J58" s="185"/>
      <c r="K58" s="185"/>
      <c r="L58" s="185"/>
      <c r="M58" s="185"/>
      <c r="N58" s="185"/>
      <c r="O58" s="185"/>
      <c r="P58" s="185"/>
      <c r="Q58" s="186"/>
    </row>
    <row r="59" spans="2:17">
      <c r="B59" s="184"/>
      <c r="C59" s="185"/>
      <c r="D59" s="185"/>
      <c r="E59" s="185"/>
      <c r="F59" s="185"/>
      <c r="G59" s="185"/>
      <c r="H59" s="185"/>
      <c r="I59" s="185"/>
      <c r="J59" s="185"/>
      <c r="K59" s="185"/>
      <c r="L59" s="185"/>
      <c r="M59" s="185"/>
      <c r="N59" s="185"/>
      <c r="O59" s="185"/>
      <c r="P59" s="185"/>
      <c r="Q59" s="186"/>
    </row>
    <row r="60" spans="2:17">
      <c r="B60" s="184"/>
      <c r="C60" s="185"/>
      <c r="D60" s="185"/>
      <c r="E60" s="185"/>
      <c r="F60" s="185"/>
      <c r="G60" s="185"/>
      <c r="H60" s="185"/>
      <c r="I60" s="185"/>
      <c r="J60" s="185"/>
      <c r="K60" s="185"/>
      <c r="L60" s="185"/>
      <c r="M60" s="185"/>
      <c r="N60" s="185"/>
      <c r="O60" s="185"/>
      <c r="P60" s="185"/>
      <c r="Q60" s="186"/>
    </row>
    <row r="61" spans="2:17">
      <c r="B61" s="184"/>
      <c r="C61" s="185"/>
      <c r="D61" s="185"/>
      <c r="E61" s="185"/>
      <c r="F61" s="185"/>
      <c r="G61" s="185"/>
      <c r="H61" s="185"/>
      <c r="I61" s="185"/>
      <c r="J61" s="185"/>
      <c r="K61" s="185"/>
      <c r="L61" s="185"/>
      <c r="M61" s="185"/>
      <c r="N61" s="185"/>
      <c r="O61" s="185"/>
      <c r="P61" s="185"/>
      <c r="Q61" s="186"/>
    </row>
    <row r="62" spans="2:17">
      <c r="B62" s="184"/>
      <c r="C62" s="185"/>
      <c r="D62" s="185"/>
      <c r="E62" s="185"/>
      <c r="F62" s="185"/>
      <c r="G62" s="185"/>
      <c r="H62" s="185"/>
      <c r="I62" s="185"/>
      <c r="J62" s="185"/>
      <c r="K62" s="185"/>
      <c r="L62" s="185"/>
      <c r="M62" s="185"/>
      <c r="N62" s="185"/>
      <c r="O62" s="185"/>
      <c r="P62" s="185"/>
      <c r="Q62" s="186"/>
    </row>
    <row r="63" spans="2:17">
      <c r="B63" s="184"/>
      <c r="C63" s="185"/>
      <c r="D63" s="185"/>
      <c r="E63" s="185"/>
      <c r="F63" s="185"/>
      <c r="G63" s="185"/>
      <c r="H63" s="185"/>
      <c r="I63" s="185"/>
      <c r="J63" s="185"/>
      <c r="K63" s="185"/>
      <c r="L63" s="185"/>
      <c r="M63" s="185"/>
      <c r="N63" s="185"/>
      <c r="O63" s="185"/>
      <c r="P63" s="185"/>
      <c r="Q63" s="186"/>
    </row>
    <row r="64" spans="2:17">
      <c r="B64" s="184"/>
      <c r="C64" s="185"/>
      <c r="D64" s="185"/>
      <c r="E64" s="185"/>
      <c r="F64" s="185"/>
      <c r="G64" s="185"/>
      <c r="H64" s="185"/>
      <c r="I64" s="185"/>
      <c r="J64" s="185"/>
      <c r="K64" s="185"/>
      <c r="L64" s="185"/>
      <c r="M64" s="185"/>
      <c r="N64" s="185"/>
      <c r="O64" s="185"/>
      <c r="P64" s="185"/>
      <c r="Q64" s="186"/>
    </row>
    <row r="65" spans="2:17">
      <c r="B65" s="184"/>
      <c r="C65" s="185"/>
      <c r="D65" s="185"/>
      <c r="E65" s="185"/>
      <c r="F65" s="185"/>
      <c r="G65" s="185"/>
      <c r="H65" s="185"/>
      <c r="I65" s="185"/>
      <c r="J65" s="185"/>
      <c r="K65" s="185"/>
      <c r="L65" s="185"/>
      <c r="M65" s="185"/>
      <c r="N65" s="185"/>
      <c r="O65" s="185"/>
      <c r="P65" s="185"/>
      <c r="Q65" s="186"/>
    </row>
    <row r="66" spans="2:17">
      <c r="B66" s="184"/>
      <c r="C66" s="185"/>
      <c r="D66" s="185"/>
      <c r="E66" s="185"/>
      <c r="F66" s="185"/>
      <c r="G66" s="185"/>
      <c r="H66" s="185"/>
      <c r="I66" s="185"/>
      <c r="J66" s="185"/>
      <c r="K66" s="185"/>
      <c r="L66" s="185"/>
      <c r="M66" s="185"/>
      <c r="N66" s="185"/>
      <c r="O66" s="185"/>
      <c r="P66" s="185"/>
      <c r="Q66" s="186"/>
    </row>
    <row r="67" spans="2:17">
      <c r="B67" s="184"/>
      <c r="C67" s="185"/>
      <c r="D67" s="185"/>
      <c r="E67" s="185"/>
      <c r="F67" s="185"/>
      <c r="G67" s="185"/>
      <c r="H67" s="185"/>
      <c r="I67" s="185"/>
      <c r="J67" s="185"/>
      <c r="K67" s="185"/>
      <c r="L67" s="185"/>
      <c r="M67" s="185"/>
      <c r="N67" s="185"/>
      <c r="O67" s="185"/>
      <c r="P67" s="185"/>
      <c r="Q67" s="186"/>
    </row>
    <row r="68" spans="2:17">
      <c r="B68" s="184"/>
      <c r="C68" s="185"/>
      <c r="D68" s="185"/>
      <c r="E68" s="185"/>
      <c r="F68" s="185"/>
      <c r="G68" s="185"/>
      <c r="H68" s="185"/>
      <c r="I68" s="185"/>
      <c r="J68" s="185"/>
      <c r="K68" s="185"/>
      <c r="L68" s="185"/>
      <c r="M68" s="185"/>
      <c r="N68" s="185"/>
      <c r="O68" s="185"/>
      <c r="P68" s="185"/>
      <c r="Q68" s="186"/>
    </row>
    <row r="69" spans="2:17">
      <c r="B69" s="184"/>
      <c r="C69" s="185"/>
      <c r="D69" s="185"/>
      <c r="E69" s="185"/>
      <c r="F69" s="185"/>
      <c r="G69" s="185"/>
      <c r="H69" s="185"/>
      <c r="I69" s="185"/>
      <c r="J69" s="185"/>
      <c r="K69" s="185"/>
      <c r="L69" s="185"/>
      <c r="M69" s="185"/>
      <c r="N69" s="185"/>
      <c r="O69" s="185"/>
      <c r="P69" s="185"/>
      <c r="Q69" s="186"/>
    </row>
    <row r="70" spans="2:17">
      <c r="B70" s="184"/>
      <c r="C70" s="185"/>
      <c r="D70" s="185"/>
      <c r="E70" s="185"/>
      <c r="F70" s="185"/>
      <c r="G70" s="185"/>
      <c r="H70" s="185"/>
      <c r="I70" s="185"/>
      <c r="J70" s="185"/>
      <c r="K70" s="185"/>
      <c r="L70" s="185"/>
      <c r="M70" s="185"/>
      <c r="N70" s="185"/>
      <c r="O70" s="185"/>
      <c r="P70" s="185"/>
      <c r="Q70" s="186"/>
    </row>
    <row r="71" spans="2:17">
      <c r="B71" s="184"/>
      <c r="C71" s="185"/>
      <c r="D71" s="185"/>
      <c r="E71" s="185"/>
      <c r="F71" s="185"/>
      <c r="G71" s="185"/>
      <c r="H71" s="185"/>
      <c r="I71" s="185"/>
      <c r="J71" s="185"/>
      <c r="K71" s="185"/>
      <c r="L71" s="185"/>
      <c r="M71" s="185"/>
      <c r="N71" s="185"/>
      <c r="O71" s="185"/>
      <c r="P71" s="185"/>
      <c r="Q71" s="186"/>
    </row>
    <row r="72" spans="2:17">
      <c r="B72" s="184"/>
      <c r="C72" s="185"/>
      <c r="D72" s="185"/>
      <c r="E72" s="185"/>
      <c r="F72" s="185"/>
      <c r="G72" s="185"/>
      <c r="H72" s="185"/>
      <c r="I72" s="185"/>
      <c r="J72" s="185"/>
      <c r="K72" s="185"/>
      <c r="L72" s="185"/>
      <c r="M72" s="185"/>
      <c r="N72" s="185"/>
      <c r="O72" s="185"/>
      <c r="P72" s="185"/>
      <c r="Q72" s="186"/>
    </row>
    <row r="73" spans="2:17">
      <c r="B73" s="184"/>
      <c r="C73" s="185"/>
      <c r="D73" s="185"/>
      <c r="E73" s="185"/>
      <c r="F73" s="185"/>
      <c r="G73" s="185"/>
      <c r="H73" s="185"/>
      <c r="I73" s="185"/>
      <c r="J73" s="185"/>
      <c r="K73" s="185"/>
      <c r="L73" s="185"/>
      <c r="M73" s="185"/>
      <c r="N73" s="185"/>
      <c r="O73" s="185"/>
      <c r="P73" s="185"/>
      <c r="Q73" s="186"/>
    </row>
    <row r="74" spans="2:17">
      <c r="B74" s="184"/>
      <c r="C74" s="185"/>
      <c r="D74" s="185" t="s">
        <v>132</v>
      </c>
      <c r="E74" s="185">
        <v>35</v>
      </c>
      <c r="F74" s="185" t="s">
        <v>131</v>
      </c>
      <c r="G74" s="185"/>
      <c r="H74" s="185"/>
      <c r="I74" s="185"/>
      <c r="J74" s="185"/>
      <c r="K74" s="185"/>
      <c r="L74" s="185"/>
      <c r="M74" s="185"/>
      <c r="N74" s="185"/>
      <c r="O74" s="185"/>
      <c r="P74" s="185"/>
      <c r="Q74" s="186"/>
    </row>
    <row r="75" spans="2:17">
      <c r="B75" s="184"/>
      <c r="C75" s="185"/>
      <c r="D75" s="185" t="s">
        <v>140</v>
      </c>
      <c r="E75" s="185"/>
      <c r="F75" s="185"/>
      <c r="G75" s="185"/>
      <c r="H75" s="185"/>
      <c r="I75" s="185"/>
      <c r="J75" s="185"/>
      <c r="K75" s="185"/>
      <c r="L75" s="185"/>
      <c r="M75" s="185"/>
      <c r="N75" s="185"/>
      <c r="O75" s="185"/>
      <c r="P75" s="185"/>
      <c r="Q75" s="186"/>
    </row>
    <row r="76" spans="2:17">
      <c r="B76" s="184"/>
      <c r="C76" s="185"/>
      <c r="D76" s="185"/>
      <c r="E76" s="185"/>
      <c r="F76" s="185"/>
      <c r="G76" s="185"/>
      <c r="H76" s="185"/>
      <c r="I76" s="185"/>
      <c r="J76" s="185"/>
      <c r="K76" s="185"/>
      <c r="L76" s="185"/>
      <c r="M76" s="185"/>
      <c r="N76" s="185"/>
      <c r="O76" s="185"/>
      <c r="P76" s="185"/>
      <c r="Q76" s="186"/>
    </row>
    <row r="77" spans="2:17">
      <c r="B77" s="184"/>
      <c r="C77" s="185"/>
      <c r="D77" s="185"/>
      <c r="E77" s="185"/>
      <c r="F77" s="185"/>
      <c r="G77" s="185"/>
      <c r="H77" s="185"/>
      <c r="I77" s="185"/>
      <c r="J77" s="185"/>
      <c r="K77" s="185"/>
      <c r="L77" s="185"/>
      <c r="M77" s="185"/>
      <c r="N77" s="185"/>
      <c r="O77" s="185"/>
      <c r="P77" s="185"/>
      <c r="Q77" s="186"/>
    </row>
    <row r="78" spans="2:17">
      <c r="B78" s="184"/>
      <c r="C78" s="185"/>
      <c r="D78" s="185"/>
      <c r="E78" s="185"/>
      <c r="F78" s="185"/>
      <c r="G78" s="185"/>
      <c r="H78" s="185"/>
      <c r="I78" s="185"/>
      <c r="J78" s="185"/>
      <c r="K78" s="185"/>
      <c r="L78" s="185"/>
      <c r="M78" s="185"/>
      <c r="N78" s="185"/>
      <c r="O78" s="185"/>
      <c r="P78" s="185"/>
      <c r="Q78" s="186"/>
    </row>
    <row r="79" spans="2:17">
      <c r="B79" s="184"/>
      <c r="C79" s="185"/>
      <c r="D79" s="185"/>
      <c r="E79" s="185"/>
      <c r="F79" s="185"/>
      <c r="G79" s="185"/>
      <c r="H79" s="185"/>
      <c r="I79" s="185"/>
      <c r="J79" s="185"/>
      <c r="K79" s="185"/>
      <c r="L79" s="185"/>
      <c r="M79" s="185"/>
      <c r="N79" s="185"/>
      <c r="O79" s="185"/>
      <c r="P79" s="185"/>
      <c r="Q79" s="186"/>
    </row>
    <row r="80" spans="2:17">
      <c r="B80" s="184"/>
      <c r="C80" s="185"/>
      <c r="D80" s="185"/>
      <c r="E80" s="185"/>
      <c r="F80" s="185"/>
      <c r="G80" s="185"/>
      <c r="H80" s="185"/>
      <c r="I80" s="185"/>
      <c r="J80" s="185"/>
      <c r="K80" s="185"/>
      <c r="L80" s="185"/>
      <c r="M80" s="185"/>
      <c r="N80" s="185"/>
      <c r="O80" s="185"/>
      <c r="P80" s="185"/>
      <c r="Q80" s="186"/>
    </row>
    <row r="81" spans="2:17">
      <c r="B81" s="184"/>
      <c r="C81" s="185"/>
      <c r="D81" s="185"/>
      <c r="E81" s="185"/>
      <c r="F81" s="185"/>
      <c r="G81" s="185"/>
      <c r="H81" s="185"/>
      <c r="I81" s="185"/>
      <c r="J81" s="185"/>
      <c r="K81" s="185"/>
      <c r="L81" s="185"/>
      <c r="M81" s="185"/>
      <c r="N81" s="185"/>
      <c r="O81" s="185"/>
      <c r="P81" s="185"/>
      <c r="Q81" s="186"/>
    </row>
    <row r="82" spans="2:17">
      <c r="B82" s="184"/>
      <c r="C82" s="185"/>
      <c r="D82" s="185"/>
      <c r="E82" s="185"/>
      <c r="F82" s="185"/>
      <c r="G82" s="185"/>
      <c r="H82" s="185"/>
      <c r="I82" s="185"/>
      <c r="J82" s="185"/>
      <c r="K82" s="185"/>
      <c r="L82" s="185"/>
      <c r="M82" s="185"/>
      <c r="N82" s="185"/>
      <c r="O82" s="185"/>
      <c r="P82" s="185"/>
      <c r="Q82" s="186"/>
    </row>
    <row r="83" spans="2:17">
      <c r="B83" s="184"/>
      <c r="C83" s="185"/>
      <c r="D83" s="185"/>
      <c r="E83" s="185"/>
      <c r="F83" s="185"/>
      <c r="G83" s="185"/>
      <c r="H83" s="185"/>
      <c r="I83" s="185"/>
      <c r="J83" s="185"/>
      <c r="K83" s="185"/>
      <c r="L83" s="185"/>
      <c r="M83" s="185"/>
      <c r="N83" s="185"/>
      <c r="O83" s="185"/>
      <c r="P83" s="185"/>
      <c r="Q83" s="186"/>
    </row>
    <row r="84" spans="2:17">
      <c r="B84" s="184"/>
      <c r="C84" s="185"/>
      <c r="D84" s="185"/>
      <c r="E84" s="185"/>
      <c r="F84" s="185"/>
      <c r="G84" s="185"/>
      <c r="H84" s="185"/>
      <c r="I84" s="185"/>
      <c r="J84" s="185"/>
      <c r="K84" s="185"/>
      <c r="L84" s="185"/>
      <c r="M84" s="185"/>
      <c r="N84" s="185"/>
      <c r="O84" s="185"/>
      <c r="P84" s="185"/>
      <c r="Q84" s="186"/>
    </row>
    <row r="85" spans="2:17">
      <c r="B85" s="184"/>
      <c r="C85" s="185"/>
      <c r="D85" s="185"/>
      <c r="E85" s="185"/>
      <c r="F85" s="185"/>
      <c r="G85" s="185"/>
      <c r="H85" s="185"/>
      <c r="I85" s="185"/>
      <c r="J85" s="185"/>
      <c r="K85" s="185"/>
      <c r="L85" s="185"/>
      <c r="M85" s="185"/>
      <c r="N85" s="185"/>
      <c r="O85" s="185"/>
      <c r="P85" s="185"/>
      <c r="Q85" s="186"/>
    </row>
    <row r="86" spans="2:17">
      <c r="B86" s="184"/>
      <c r="C86" s="185"/>
      <c r="D86" s="185"/>
      <c r="E86" s="185"/>
      <c r="F86" s="185"/>
      <c r="G86" s="185"/>
      <c r="H86" s="185"/>
      <c r="I86" s="185"/>
      <c r="J86" s="185"/>
      <c r="K86" s="185"/>
      <c r="L86" s="185"/>
      <c r="M86" s="185"/>
      <c r="N86" s="185"/>
      <c r="O86" s="185"/>
      <c r="P86" s="185"/>
      <c r="Q86" s="186"/>
    </row>
    <row r="87" spans="2:17">
      <c r="B87" s="184"/>
      <c r="C87" s="185"/>
      <c r="D87" s="185"/>
      <c r="E87" s="185"/>
      <c r="F87" s="185"/>
      <c r="G87" s="185"/>
      <c r="H87" s="185"/>
      <c r="I87" s="185"/>
      <c r="J87" s="185"/>
      <c r="K87" s="185"/>
      <c r="L87" s="185"/>
      <c r="M87" s="185"/>
      <c r="N87" s="185"/>
      <c r="O87" s="185"/>
      <c r="P87" s="185"/>
      <c r="Q87" s="186"/>
    </row>
    <row r="88" spans="2:17">
      <c r="B88" s="184"/>
      <c r="C88" s="185"/>
      <c r="D88" s="185"/>
      <c r="E88" s="185"/>
      <c r="F88" s="185"/>
      <c r="G88" s="185"/>
      <c r="H88" s="185"/>
      <c r="I88" s="185"/>
      <c r="J88" s="185"/>
      <c r="K88" s="185"/>
      <c r="L88" s="185"/>
      <c r="M88" s="185"/>
      <c r="N88" s="185"/>
      <c r="O88" s="185"/>
      <c r="P88" s="185"/>
      <c r="Q88" s="186"/>
    </row>
    <row r="89" spans="2:17">
      <c r="B89" s="184"/>
      <c r="C89" s="185"/>
      <c r="D89" s="185"/>
      <c r="E89" s="185"/>
      <c r="F89" s="185"/>
      <c r="G89" s="185"/>
      <c r="H89" s="185"/>
      <c r="I89" s="185"/>
      <c r="J89" s="185"/>
      <c r="K89" s="185"/>
      <c r="L89" s="185"/>
      <c r="M89" s="185"/>
      <c r="N89" s="185"/>
      <c r="O89" s="185"/>
      <c r="P89" s="185"/>
      <c r="Q89" s="186"/>
    </row>
    <row r="90" spans="2:17">
      <c r="B90" s="184"/>
      <c r="C90" s="185" t="s">
        <v>80</v>
      </c>
      <c r="D90" s="185"/>
      <c r="E90" s="185"/>
      <c r="F90" s="185"/>
      <c r="G90" s="185"/>
      <c r="H90" s="185"/>
      <c r="I90" s="185"/>
      <c r="J90" s="185"/>
      <c r="K90" s="185"/>
      <c r="L90" s="185"/>
      <c r="M90" s="185"/>
      <c r="N90" s="185"/>
      <c r="O90" s="185"/>
      <c r="P90" s="185"/>
      <c r="Q90" s="186"/>
    </row>
    <row r="91" spans="2:17">
      <c r="B91" s="184"/>
      <c r="C91" s="185" t="s">
        <v>133</v>
      </c>
      <c r="D91" s="185"/>
      <c r="E91" s="185"/>
      <c r="F91" s="185"/>
      <c r="G91" s="185"/>
      <c r="H91" s="185"/>
      <c r="I91" s="185"/>
      <c r="J91" s="185"/>
      <c r="K91" s="185"/>
      <c r="L91" s="185"/>
      <c r="M91" s="185"/>
      <c r="N91" s="185"/>
      <c r="O91" s="185"/>
      <c r="P91" s="185"/>
      <c r="Q91" s="186"/>
    </row>
    <row r="92" spans="2:17">
      <c r="B92" s="184"/>
      <c r="C92" s="185"/>
      <c r="D92" s="185"/>
      <c r="E92" s="185"/>
      <c r="F92" s="185"/>
      <c r="G92" s="185"/>
      <c r="H92" s="185"/>
      <c r="I92" s="185"/>
      <c r="J92" s="185"/>
      <c r="K92" s="185"/>
      <c r="L92" s="185"/>
      <c r="M92" s="185"/>
      <c r="N92" s="185"/>
      <c r="O92" s="185"/>
      <c r="P92" s="185"/>
      <c r="Q92" s="186"/>
    </row>
    <row r="93" spans="2:17">
      <c r="B93" s="184"/>
      <c r="C93" s="185"/>
      <c r="D93" s="185"/>
      <c r="E93" s="185">
        <v>1600</v>
      </c>
      <c r="F93" s="185" t="s">
        <v>129</v>
      </c>
      <c r="G93" s="185"/>
      <c r="H93" s="185"/>
      <c r="I93" s="185"/>
      <c r="J93" s="185"/>
      <c r="K93" s="185"/>
      <c r="L93" s="185"/>
      <c r="M93" s="185"/>
      <c r="N93" s="185"/>
      <c r="O93" s="185"/>
      <c r="P93" s="185"/>
      <c r="Q93" s="186"/>
    </row>
    <row r="94" spans="2:17">
      <c r="B94" s="184"/>
      <c r="C94" s="185"/>
      <c r="D94" s="185"/>
      <c r="E94" s="185"/>
      <c r="F94" s="185"/>
      <c r="G94" s="185"/>
      <c r="H94" s="185"/>
      <c r="I94" s="185"/>
      <c r="J94" s="185"/>
      <c r="K94" s="185"/>
      <c r="L94" s="185"/>
      <c r="M94" s="185"/>
      <c r="N94" s="185"/>
      <c r="O94" s="185"/>
      <c r="P94" s="185"/>
      <c r="Q94" s="186"/>
    </row>
    <row r="95" spans="2:17">
      <c r="B95" s="184"/>
      <c r="C95" s="185"/>
      <c r="D95" s="185"/>
      <c r="E95" s="185"/>
      <c r="F95" s="185"/>
      <c r="G95" s="185"/>
      <c r="H95" s="185"/>
      <c r="I95" s="185"/>
      <c r="J95" s="185"/>
      <c r="K95" s="185"/>
      <c r="L95" s="185"/>
      <c r="M95" s="185"/>
      <c r="N95" s="185"/>
      <c r="O95" s="185"/>
      <c r="P95" s="185"/>
      <c r="Q95" s="186"/>
    </row>
    <row r="96" spans="2:17">
      <c r="B96" s="184"/>
      <c r="C96" s="185"/>
      <c r="D96" s="185"/>
      <c r="E96" s="185"/>
      <c r="F96" s="185"/>
      <c r="G96" s="185"/>
      <c r="H96" s="185"/>
      <c r="I96" s="185"/>
      <c r="J96" s="185"/>
      <c r="K96" s="185"/>
      <c r="L96" s="185"/>
      <c r="M96" s="185"/>
      <c r="N96" s="185"/>
      <c r="O96" s="185"/>
      <c r="P96" s="185"/>
      <c r="Q96" s="186"/>
    </row>
    <row r="97" spans="2:17">
      <c r="B97" s="184"/>
      <c r="C97" s="185"/>
      <c r="D97" s="185"/>
      <c r="E97" s="185"/>
      <c r="F97" s="185"/>
      <c r="G97" s="185"/>
      <c r="H97" s="185"/>
      <c r="I97" s="185"/>
      <c r="J97" s="185"/>
      <c r="K97" s="185"/>
      <c r="L97" s="185"/>
      <c r="M97" s="185"/>
      <c r="N97" s="185"/>
      <c r="O97" s="185"/>
      <c r="P97" s="185"/>
      <c r="Q97" s="186"/>
    </row>
    <row r="98" spans="2:17">
      <c r="B98" s="184"/>
      <c r="C98" s="185"/>
      <c r="D98" s="185"/>
      <c r="E98" s="185"/>
      <c r="F98" s="185"/>
      <c r="G98" s="185"/>
      <c r="H98" s="185"/>
      <c r="I98" s="185"/>
      <c r="J98" s="185"/>
      <c r="K98" s="185"/>
      <c r="L98" s="185"/>
      <c r="M98" s="185"/>
      <c r="N98" s="185"/>
      <c r="O98" s="185"/>
      <c r="P98" s="185"/>
      <c r="Q98" s="186"/>
    </row>
    <row r="99" spans="2:17">
      <c r="B99" s="184"/>
      <c r="C99" s="185"/>
      <c r="D99" s="185"/>
      <c r="E99" s="185"/>
      <c r="F99" s="185"/>
      <c r="G99" s="185"/>
      <c r="H99" s="185"/>
      <c r="I99" s="185"/>
      <c r="J99" s="185"/>
      <c r="K99" s="185"/>
      <c r="L99" s="185"/>
      <c r="M99" s="185"/>
      <c r="N99" s="185"/>
      <c r="O99" s="185"/>
      <c r="P99" s="185"/>
      <c r="Q99" s="186"/>
    </row>
    <row r="100" spans="2:17">
      <c r="B100" s="184"/>
      <c r="C100" s="185"/>
      <c r="D100" s="185"/>
      <c r="E100" s="185"/>
      <c r="F100" s="185"/>
      <c r="G100" s="185"/>
      <c r="H100" s="185"/>
      <c r="I100" s="185"/>
      <c r="J100" s="185"/>
      <c r="K100" s="185"/>
      <c r="L100" s="185"/>
      <c r="M100" s="185"/>
      <c r="N100" s="185"/>
      <c r="O100" s="185"/>
      <c r="P100" s="185"/>
      <c r="Q100" s="186"/>
    </row>
    <row r="101" spans="2:17">
      <c r="B101" s="184"/>
      <c r="C101" s="185"/>
      <c r="D101" s="185"/>
      <c r="E101" s="185"/>
      <c r="F101" s="185"/>
      <c r="G101" s="185"/>
      <c r="H101" s="185"/>
      <c r="I101" s="185"/>
      <c r="J101" s="185"/>
      <c r="K101" s="185"/>
      <c r="L101" s="185"/>
      <c r="M101" s="185"/>
      <c r="N101" s="185"/>
      <c r="O101" s="185"/>
      <c r="P101" s="185"/>
      <c r="Q101" s="186"/>
    </row>
    <row r="102" spans="2:17">
      <c r="B102" s="184"/>
      <c r="C102" s="185"/>
      <c r="D102" s="185"/>
      <c r="E102" s="185"/>
      <c r="F102" s="185"/>
      <c r="G102" s="185"/>
      <c r="H102" s="185"/>
      <c r="I102" s="185"/>
      <c r="J102" s="185"/>
      <c r="K102" s="185"/>
      <c r="L102" s="185"/>
      <c r="M102" s="185"/>
      <c r="N102" s="185"/>
      <c r="O102" s="185"/>
      <c r="P102" s="185"/>
      <c r="Q102" s="186"/>
    </row>
    <row r="103" spans="2:17">
      <c r="B103" s="184"/>
      <c r="C103" s="185"/>
      <c r="D103" s="185"/>
      <c r="E103" s="185"/>
      <c r="F103" s="185"/>
      <c r="G103" s="185"/>
      <c r="H103" s="185"/>
      <c r="I103" s="185"/>
      <c r="J103" s="185"/>
      <c r="K103" s="185"/>
      <c r="L103" s="185"/>
      <c r="M103" s="185"/>
      <c r="N103" s="185"/>
      <c r="O103" s="185"/>
      <c r="P103" s="185"/>
      <c r="Q103" s="186"/>
    </row>
    <row r="104" spans="2:17">
      <c r="B104" s="184"/>
      <c r="C104" s="185"/>
      <c r="D104" s="185"/>
      <c r="E104" s="185"/>
      <c r="F104" s="185"/>
      <c r="G104" s="185"/>
      <c r="H104" s="185"/>
      <c r="I104" s="185"/>
      <c r="J104" s="185"/>
      <c r="K104" s="185"/>
      <c r="L104" s="185"/>
      <c r="M104" s="185"/>
      <c r="N104" s="185"/>
      <c r="O104" s="185"/>
      <c r="P104" s="185"/>
      <c r="Q104" s="186"/>
    </row>
    <row r="105" spans="2:17">
      <c r="B105" s="184"/>
      <c r="C105" s="185"/>
      <c r="D105" s="185"/>
      <c r="E105" s="185"/>
      <c r="F105" s="185"/>
      <c r="G105" s="185"/>
      <c r="H105" s="185"/>
      <c r="I105" s="185"/>
      <c r="J105" s="185"/>
      <c r="K105" s="185"/>
      <c r="L105" s="185"/>
      <c r="M105" s="185"/>
      <c r="N105" s="185"/>
      <c r="O105" s="185"/>
      <c r="P105" s="185"/>
      <c r="Q105" s="186"/>
    </row>
    <row r="106" spans="2:17">
      <c r="B106" s="184"/>
      <c r="C106" s="185"/>
      <c r="D106" s="185"/>
      <c r="E106" s="185"/>
      <c r="F106" s="185"/>
      <c r="G106" s="185"/>
      <c r="H106" s="185"/>
      <c r="I106" s="185"/>
      <c r="J106" s="185"/>
      <c r="K106" s="185"/>
      <c r="L106" s="185"/>
      <c r="M106" s="185"/>
      <c r="N106" s="185"/>
      <c r="O106" s="185"/>
      <c r="P106" s="185"/>
      <c r="Q106" s="186"/>
    </row>
    <row r="107" spans="2:17">
      <c r="B107" s="184"/>
      <c r="C107" s="185"/>
      <c r="D107" s="185"/>
      <c r="E107" s="185"/>
      <c r="F107" s="185"/>
      <c r="G107" s="185"/>
      <c r="H107" s="185"/>
      <c r="I107" s="185"/>
      <c r="J107" s="185"/>
      <c r="K107" s="185"/>
      <c r="L107" s="185"/>
      <c r="M107" s="185"/>
      <c r="N107" s="185"/>
      <c r="O107" s="185"/>
      <c r="P107" s="185"/>
      <c r="Q107" s="186"/>
    </row>
    <row r="108" spans="2:17">
      <c r="B108" s="184"/>
      <c r="C108" s="185"/>
      <c r="D108" s="185"/>
      <c r="E108" s="185"/>
      <c r="F108" s="185"/>
      <c r="G108" s="185"/>
      <c r="H108" s="185"/>
      <c r="I108" s="185"/>
      <c r="J108" s="185"/>
      <c r="K108" s="185"/>
      <c r="L108" s="185"/>
      <c r="M108" s="185"/>
      <c r="N108" s="185"/>
      <c r="O108" s="185"/>
      <c r="P108" s="185"/>
      <c r="Q108" s="186"/>
    </row>
    <row r="109" spans="2:17">
      <c r="B109" s="184"/>
      <c r="C109" s="185"/>
      <c r="D109" s="185"/>
      <c r="E109" s="185"/>
      <c r="F109" s="185"/>
      <c r="G109" s="185"/>
      <c r="H109" s="185"/>
      <c r="I109" s="185"/>
      <c r="J109" s="185"/>
      <c r="K109" s="185"/>
      <c r="L109" s="185"/>
      <c r="M109" s="185"/>
      <c r="N109" s="185"/>
      <c r="O109" s="185"/>
      <c r="P109" s="185"/>
      <c r="Q109" s="186"/>
    </row>
    <row r="110" spans="2:17">
      <c r="B110" s="184"/>
      <c r="C110" s="185"/>
      <c r="D110" s="185"/>
      <c r="E110" s="185"/>
      <c r="F110" s="185"/>
      <c r="G110" s="185"/>
      <c r="H110" s="185"/>
      <c r="I110" s="185"/>
      <c r="J110" s="185"/>
      <c r="K110" s="185"/>
      <c r="L110" s="185"/>
      <c r="M110" s="185"/>
      <c r="N110" s="185"/>
      <c r="O110" s="185"/>
      <c r="P110" s="185"/>
      <c r="Q110" s="186"/>
    </row>
    <row r="111" spans="2:17">
      <c r="B111" s="184"/>
      <c r="C111" s="185"/>
      <c r="D111" s="185"/>
      <c r="E111" s="185"/>
      <c r="F111" s="185"/>
      <c r="G111" s="185"/>
      <c r="H111" s="185"/>
      <c r="I111" s="185"/>
      <c r="J111" s="185"/>
      <c r="K111" s="185"/>
      <c r="L111" s="185"/>
      <c r="M111" s="185"/>
      <c r="N111" s="185"/>
      <c r="O111" s="185"/>
      <c r="P111" s="185"/>
      <c r="Q111" s="186"/>
    </row>
    <row r="112" spans="2:17">
      <c r="B112" s="184"/>
      <c r="C112" s="185" t="s">
        <v>73</v>
      </c>
      <c r="D112" s="185"/>
      <c r="E112" s="185"/>
      <c r="F112" s="185"/>
      <c r="G112" s="185"/>
      <c r="H112" s="185"/>
      <c r="I112" s="185"/>
      <c r="J112" s="185"/>
      <c r="K112" s="185"/>
      <c r="L112" s="185"/>
      <c r="M112" s="185"/>
      <c r="N112" s="185"/>
      <c r="O112" s="185"/>
      <c r="P112" s="185"/>
      <c r="Q112" s="186"/>
    </row>
    <row r="113" spans="2:17">
      <c r="B113" s="184"/>
      <c r="C113" s="185" t="s">
        <v>135</v>
      </c>
      <c r="D113" s="185"/>
      <c r="E113" s="185"/>
      <c r="F113" s="185"/>
      <c r="G113" s="185"/>
      <c r="H113" s="185"/>
      <c r="I113" s="185"/>
      <c r="J113" s="185"/>
      <c r="K113" s="185"/>
      <c r="L113" s="185"/>
      <c r="M113" s="185"/>
      <c r="N113" s="185"/>
      <c r="O113" s="185"/>
      <c r="P113" s="185"/>
      <c r="Q113" s="186"/>
    </row>
    <row r="114" spans="2:17">
      <c r="B114" s="184"/>
      <c r="C114" s="185"/>
      <c r="D114" s="185"/>
      <c r="E114" s="185"/>
      <c r="F114" s="185"/>
      <c r="G114" s="185"/>
      <c r="H114" s="185"/>
      <c r="I114" s="185"/>
      <c r="J114" s="185"/>
      <c r="K114" s="185"/>
      <c r="L114" s="185"/>
      <c r="M114" s="185"/>
      <c r="N114" s="185"/>
      <c r="O114" s="185"/>
      <c r="P114" s="185"/>
      <c r="Q114" s="186"/>
    </row>
    <row r="115" spans="2:17">
      <c r="B115" s="184"/>
      <c r="C115" s="185"/>
      <c r="D115" s="185"/>
      <c r="E115" s="185"/>
      <c r="F115" s="185"/>
      <c r="G115" s="185"/>
      <c r="H115" s="185"/>
      <c r="I115" s="185"/>
      <c r="J115" s="185"/>
      <c r="K115" s="185"/>
      <c r="L115" s="185"/>
      <c r="M115" s="185"/>
      <c r="N115" s="185"/>
      <c r="O115" s="185"/>
      <c r="P115" s="185"/>
      <c r="Q115" s="186"/>
    </row>
    <row r="116" spans="2:17">
      <c r="B116" s="184"/>
      <c r="C116" s="185"/>
      <c r="D116" s="185"/>
      <c r="E116" s="185"/>
      <c r="F116" s="185"/>
      <c r="G116" s="185"/>
      <c r="H116" s="185"/>
      <c r="I116" s="185"/>
      <c r="J116" s="185"/>
      <c r="K116" s="185"/>
      <c r="L116" s="185"/>
      <c r="M116" s="185"/>
      <c r="N116" s="185"/>
      <c r="O116" s="185"/>
      <c r="P116" s="185"/>
      <c r="Q116" s="186"/>
    </row>
    <row r="117" spans="2:17">
      <c r="B117" s="184"/>
      <c r="C117" s="185"/>
      <c r="D117" s="185"/>
      <c r="E117" s="185"/>
      <c r="F117" s="185"/>
      <c r="G117" s="185"/>
      <c r="H117" s="185"/>
      <c r="I117" s="185"/>
      <c r="J117" s="185"/>
      <c r="K117" s="185"/>
      <c r="L117" s="185"/>
      <c r="M117" s="185"/>
      <c r="N117" s="185"/>
      <c r="O117" s="185"/>
      <c r="P117" s="185"/>
      <c r="Q117" s="186"/>
    </row>
    <row r="118" spans="2:17">
      <c r="B118" s="184"/>
      <c r="C118" s="185"/>
      <c r="D118" s="185"/>
      <c r="E118" s="185"/>
      <c r="F118" s="185"/>
      <c r="G118" s="185"/>
      <c r="H118" s="185"/>
      <c r="I118" s="185"/>
      <c r="J118" s="185"/>
      <c r="K118" s="185"/>
      <c r="L118" s="185"/>
      <c r="M118" s="185"/>
      <c r="N118" s="185"/>
      <c r="O118" s="185"/>
      <c r="P118" s="185"/>
      <c r="Q118" s="186"/>
    </row>
    <row r="119" spans="2:17">
      <c r="B119" s="184"/>
      <c r="C119" s="185"/>
      <c r="D119" s="185"/>
      <c r="E119" s="185"/>
      <c r="F119" s="185"/>
      <c r="G119" s="185"/>
      <c r="H119" s="185"/>
      <c r="I119" s="185"/>
      <c r="J119" s="185"/>
      <c r="K119" s="185"/>
      <c r="L119" s="185"/>
      <c r="M119" s="185"/>
      <c r="N119" s="185"/>
      <c r="O119" s="185"/>
      <c r="P119" s="185"/>
      <c r="Q119" s="186"/>
    </row>
    <row r="120" spans="2:17">
      <c r="B120" s="184"/>
      <c r="C120" s="185"/>
      <c r="D120" s="185"/>
      <c r="E120" s="185"/>
      <c r="F120" s="185"/>
      <c r="G120" s="185"/>
      <c r="H120" s="185"/>
      <c r="I120" s="185"/>
      <c r="J120" s="185"/>
      <c r="K120" s="185"/>
      <c r="L120" s="185"/>
      <c r="M120" s="185"/>
      <c r="N120" s="185"/>
      <c r="O120" s="185"/>
      <c r="P120" s="185"/>
      <c r="Q120" s="186"/>
    </row>
    <row r="121" spans="2:17">
      <c r="B121" s="184"/>
      <c r="C121" s="185"/>
      <c r="D121" s="185"/>
      <c r="E121" s="185"/>
      <c r="F121" s="185"/>
      <c r="G121" s="185"/>
      <c r="H121" s="185"/>
      <c r="I121" s="185"/>
      <c r="J121" s="185"/>
      <c r="K121" s="185"/>
      <c r="L121" s="185"/>
      <c r="M121" s="185"/>
      <c r="N121" s="185"/>
      <c r="O121" s="185"/>
      <c r="P121" s="185"/>
      <c r="Q121" s="186"/>
    </row>
    <row r="122" spans="2:17">
      <c r="B122" s="184"/>
      <c r="C122" s="185"/>
      <c r="D122" s="185"/>
      <c r="E122" s="185"/>
      <c r="F122" s="185"/>
      <c r="G122" s="185"/>
      <c r="H122" s="185"/>
      <c r="I122" s="185"/>
      <c r="J122" s="185"/>
      <c r="K122" s="185"/>
      <c r="L122" s="185"/>
      <c r="M122" s="185"/>
      <c r="N122" s="185"/>
      <c r="O122" s="185"/>
      <c r="P122" s="185"/>
      <c r="Q122" s="186"/>
    </row>
    <row r="123" spans="2:17">
      <c r="B123" s="184"/>
      <c r="C123" s="185"/>
      <c r="D123" s="185"/>
      <c r="E123" s="185"/>
      <c r="F123" s="185"/>
      <c r="G123" s="185"/>
      <c r="H123" s="185"/>
      <c r="I123" s="185"/>
      <c r="J123" s="185"/>
      <c r="K123" s="185"/>
      <c r="L123" s="185"/>
      <c r="M123" s="185"/>
      <c r="N123" s="185"/>
      <c r="O123" s="185"/>
      <c r="P123" s="185"/>
      <c r="Q123" s="186"/>
    </row>
    <row r="124" spans="2:17">
      <c r="B124" s="184"/>
      <c r="C124" s="185"/>
      <c r="D124" s="185"/>
      <c r="E124" s="185">
        <v>35</v>
      </c>
      <c r="F124" s="185" t="s">
        <v>131</v>
      </c>
      <c r="G124" s="185"/>
      <c r="H124" s="185"/>
      <c r="I124" s="185"/>
      <c r="J124" s="185"/>
      <c r="K124" s="185"/>
      <c r="L124" s="185"/>
      <c r="M124" s="185"/>
      <c r="N124" s="185"/>
      <c r="O124" s="185"/>
      <c r="P124" s="185"/>
      <c r="Q124" s="186"/>
    </row>
    <row r="125" spans="2:17">
      <c r="B125" s="184"/>
      <c r="C125" s="185"/>
      <c r="D125" s="185"/>
      <c r="E125" s="185">
        <v>1400</v>
      </c>
      <c r="F125" s="185" t="s">
        <v>129</v>
      </c>
      <c r="G125" s="185"/>
      <c r="H125" s="185"/>
      <c r="I125" s="185"/>
      <c r="J125" s="185"/>
      <c r="K125" s="185"/>
      <c r="L125" s="185"/>
      <c r="M125" s="185"/>
      <c r="N125" s="185"/>
      <c r="O125" s="185"/>
      <c r="P125" s="185"/>
      <c r="Q125" s="186"/>
    </row>
    <row r="126" spans="2:17">
      <c r="B126" s="184"/>
      <c r="C126" s="185"/>
      <c r="D126" s="185"/>
      <c r="E126" s="185"/>
      <c r="F126" s="185"/>
      <c r="G126" s="185"/>
      <c r="H126" s="185"/>
      <c r="I126" s="185"/>
      <c r="J126" s="185"/>
      <c r="K126" s="185"/>
      <c r="L126" s="185"/>
      <c r="M126" s="185"/>
      <c r="N126" s="185"/>
      <c r="O126" s="185"/>
      <c r="P126" s="185"/>
      <c r="Q126" s="186"/>
    </row>
    <row r="127" spans="2:17">
      <c r="B127" s="184"/>
      <c r="C127" s="185"/>
      <c r="D127" s="185"/>
      <c r="E127" s="185"/>
      <c r="F127" s="185"/>
      <c r="G127" s="185"/>
      <c r="H127" s="185"/>
      <c r="I127" s="185"/>
      <c r="J127" s="185"/>
      <c r="K127" s="185"/>
      <c r="L127" s="185"/>
      <c r="M127" s="185"/>
      <c r="N127" s="185"/>
      <c r="O127" s="185"/>
      <c r="P127" s="185"/>
      <c r="Q127" s="186"/>
    </row>
    <row r="128" spans="2:17">
      <c r="B128" s="184"/>
      <c r="C128" s="185"/>
      <c r="D128" s="185"/>
      <c r="E128" s="185"/>
      <c r="F128" s="185"/>
      <c r="G128" s="185"/>
      <c r="H128" s="185"/>
      <c r="I128" s="185"/>
      <c r="J128" s="185"/>
      <c r="K128" s="185"/>
      <c r="L128" s="185"/>
      <c r="M128" s="185"/>
      <c r="N128" s="185"/>
      <c r="O128" s="185"/>
      <c r="P128" s="185"/>
      <c r="Q128" s="186"/>
    </row>
    <row r="129" spans="2:17">
      <c r="B129" s="184"/>
      <c r="C129" s="185"/>
      <c r="D129" s="185"/>
      <c r="E129" s="185"/>
      <c r="F129" s="185"/>
      <c r="G129" s="185"/>
      <c r="H129" s="185"/>
      <c r="I129" s="185"/>
      <c r="J129" s="185"/>
      <c r="K129" s="185"/>
      <c r="L129" s="185"/>
      <c r="M129" s="185"/>
      <c r="N129" s="185"/>
      <c r="O129" s="185"/>
      <c r="P129" s="185"/>
      <c r="Q129" s="186"/>
    </row>
    <row r="130" spans="2:17">
      <c r="B130" s="184"/>
      <c r="C130" s="185"/>
      <c r="D130" s="185"/>
      <c r="E130" s="185"/>
      <c r="F130" s="185"/>
      <c r="G130" s="185"/>
      <c r="H130" s="185"/>
      <c r="I130" s="185"/>
      <c r="J130" s="185"/>
      <c r="K130" s="185"/>
      <c r="L130" s="185"/>
      <c r="M130" s="185"/>
      <c r="N130" s="185"/>
      <c r="O130" s="185"/>
      <c r="P130" s="185"/>
      <c r="Q130" s="186"/>
    </row>
    <row r="131" spans="2:17">
      <c r="B131" s="184"/>
      <c r="C131" s="185"/>
      <c r="D131" s="185"/>
      <c r="E131" s="185"/>
      <c r="F131" s="185"/>
      <c r="G131" s="185"/>
      <c r="H131" s="185"/>
      <c r="I131" s="185"/>
      <c r="J131" s="185"/>
      <c r="K131" s="185"/>
      <c r="L131" s="185"/>
      <c r="M131" s="185"/>
      <c r="N131" s="185"/>
      <c r="O131" s="185"/>
      <c r="P131" s="185"/>
      <c r="Q131" s="186"/>
    </row>
    <row r="132" spans="2:17">
      <c r="B132" s="184"/>
      <c r="C132" s="185"/>
      <c r="D132" s="185"/>
      <c r="E132" s="185"/>
      <c r="F132" s="185"/>
      <c r="G132" s="185"/>
      <c r="H132" s="185"/>
      <c r="I132" s="185"/>
      <c r="J132" s="185"/>
      <c r="K132" s="185"/>
      <c r="L132" s="185"/>
      <c r="M132" s="185"/>
      <c r="N132" s="185"/>
      <c r="O132" s="185"/>
      <c r="P132" s="185"/>
      <c r="Q132" s="186"/>
    </row>
    <row r="133" spans="2:17">
      <c r="B133" s="184"/>
      <c r="C133" s="185"/>
      <c r="D133" s="185"/>
      <c r="E133" s="185"/>
      <c r="F133" s="185"/>
      <c r="G133" s="185"/>
      <c r="H133" s="185"/>
      <c r="I133" s="185"/>
      <c r="J133" s="185"/>
      <c r="K133" s="185"/>
      <c r="L133" s="185"/>
      <c r="M133" s="185"/>
      <c r="N133" s="185"/>
      <c r="O133" s="185"/>
      <c r="P133" s="185"/>
      <c r="Q133" s="186"/>
    </row>
    <row r="134" spans="2:17">
      <c r="B134" s="184"/>
      <c r="C134" s="185"/>
      <c r="D134" s="185"/>
      <c r="E134" s="185"/>
      <c r="F134" s="185"/>
      <c r="G134" s="185"/>
      <c r="H134" s="185"/>
      <c r="I134" s="185"/>
      <c r="J134" s="185"/>
      <c r="K134" s="185"/>
      <c r="L134" s="185"/>
      <c r="M134" s="185"/>
      <c r="N134" s="185"/>
      <c r="O134" s="185"/>
      <c r="P134" s="185"/>
      <c r="Q134" s="186"/>
    </row>
    <row r="135" spans="2:17">
      <c r="B135" s="184"/>
      <c r="C135" s="185"/>
      <c r="D135" s="185"/>
      <c r="E135" s="185"/>
      <c r="F135" s="185"/>
      <c r="G135" s="185"/>
      <c r="H135" s="185"/>
      <c r="I135" s="185"/>
      <c r="J135" s="185"/>
      <c r="K135" s="185"/>
      <c r="L135" s="185"/>
      <c r="M135" s="185"/>
      <c r="N135" s="185"/>
      <c r="O135" s="185"/>
      <c r="P135" s="185"/>
      <c r="Q135" s="186"/>
    </row>
    <row r="136" spans="2:17">
      <c r="B136" s="184"/>
      <c r="C136" s="185"/>
      <c r="D136" s="185"/>
      <c r="E136" s="185"/>
      <c r="F136" s="185"/>
      <c r="G136" s="185"/>
      <c r="H136" s="185"/>
      <c r="I136" s="185"/>
      <c r="J136" s="185"/>
      <c r="K136" s="185"/>
      <c r="L136" s="185"/>
      <c r="M136" s="185"/>
      <c r="N136" s="185"/>
      <c r="O136" s="185"/>
      <c r="P136" s="185"/>
      <c r="Q136" s="186"/>
    </row>
    <row r="137" spans="2:17">
      <c r="B137" s="184"/>
      <c r="C137" s="185"/>
      <c r="D137" s="185"/>
      <c r="E137" s="185"/>
      <c r="F137" s="185"/>
      <c r="G137" s="185"/>
      <c r="H137" s="185"/>
      <c r="I137" s="185"/>
      <c r="J137" s="185"/>
      <c r="K137" s="185"/>
      <c r="L137" s="185"/>
      <c r="M137" s="185"/>
      <c r="N137" s="185"/>
      <c r="O137" s="185"/>
      <c r="P137" s="185"/>
      <c r="Q137" s="186"/>
    </row>
    <row r="138" spans="2:17">
      <c r="B138" s="184"/>
      <c r="C138" s="185"/>
      <c r="D138" s="185"/>
      <c r="E138" s="185"/>
      <c r="F138" s="185"/>
      <c r="G138" s="185"/>
      <c r="H138" s="185"/>
      <c r="I138" s="185"/>
      <c r="J138" s="185"/>
      <c r="K138" s="185"/>
      <c r="L138" s="185"/>
      <c r="M138" s="185"/>
      <c r="N138" s="185"/>
      <c r="O138" s="185"/>
      <c r="P138" s="185"/>
      <c r="Q138" s="186"/>
    </row>
    <row r="139" spans="2:17">
      <c r="B139" s="184"/>
      <c r="C139" s="185"/>
      <c r="D139" s="185"/>
      <c r="E139" s="185"/>
      <c r="F139" s="185"/>
      <c r="G139" s="185"/>
      <c r="H139" s="185"/>
      <c r="I139" s="185"/>
      <c r="J139" s="185"/>
      <c r="K139" s="185"/>
      <c r="L139" s="185"/>
      <c r="M139" s="185"/>
      <c r="N139" s="185"/>
      <c r="O139" s="185"/>
      <c r="P139" s="185"/>
      <c r="Q139" s="186"/>
    </row>
    <row r="140" spans="2:17">
      <c r="B140" s="184"/>
      <c r="C140" s="185"/>
      <c r="D140" s="185"/>
      <c r="E140" s="185"/>
      <c r="F140" s="185"/>
      <c r="G140" s="185"/>
      <c r="H140" s="185"/>
      <c r="I140" s="185"/>
      <c r="J140" s="185"/>
      <c r="K140" s="185"/>
      <c r="L140" s="185"/>
      <c r="M140" s="185"/>
      <c r="N140" s="185"/>
      <c r="O140" s="185"/>
      <c r="P140" s="185"/>
      <c r="Q140" s="186"/>
    </row>
    <row r="141" spans="2:17">
      <c r="B141" s="184"/>
      <c r="C141" s="185"/>
      <c r="D141" s="185"/>
      <c r="E141" s="185"/>
      <c r="F141" s="185"/>
      <c r="G141" s="185"/>
      <c r="H141" s="185"/>
      <c r="I141" s="185"/>
      <c r="J141" s="185"/>
      <c r="K141" s="185"/>
      <c r="L141" s="185"/>
      <c r="M141" s="185"/>
      <c r="N141" s="185"/>
      <c r="O141" s="185"/>
      <c r="P141" s="185"/>
      <c r="Q141" s="186"/>
    </row>
    <row r="142" spans="2:17">
      <c r="B142" s="184"/>
      <c r="C142" s="185"/>
      <c r="D142" s="185"/>
      <c r="E142" s="185"/>
      <c r="F142" s="185"/>
      <c r="G142" s="185"/>
      <c r="H142" s="185"/>
      <c r="I142" s="185"/>
      <c r="J142" s="185"/>
      <c r="K142" s="185"/>
      <c r="L142" s="185"/>
      <c r="M142" s="185"/>
      <c r="N142" s="185"/>
      <c r="O142" s="185"/>
      <c r="P142" s="185"/>
      <c r="Q142" s="186"/>
    </row>
    <row r="143" spans="2:17">
      <c r="B143" s="184"/>
      <c r="C143" s="185"/>
      <c r="D143" s="185"/>
      <c r="E143" s="185"/>
      <c r="F143" s="185"/>
      <c r="G143" s="185"/>
      <c r="H143" s="185"/>
      <c r="I143" s="185"/>
      <c r="J143" s="185"/>
      <c r="K143" s="185"/>
      <c r="L143" s="185"/>
      <c r="M143" s="185"/>
      <c r="N143" s="185"/>
      <c r="O143" s="185"/>
      <c r="P143" s="185"/>
      <c r="Q143" s="186"/>
    </row>
    <row r="144" spans="2:17">
      <c r="B144" s="184"/>
      <c r="C144" s="185"/>
      <c r="D144" s="185"/>
      <c r="E144" s="185"/>
      <c r="F144" s="185"/>
      <c r="G144" s="185"/>
      <c r="H144" s="185"/>
      <c r="I144" s="185"/>
      <c r="J144" s="185"/>
      <c r="K144" s="185"/>
      <c r="L144" s="185"/>
      <c r="M144" s="185"/>
      <c r="N144" s="185"/>
      <c r="O144" s="185"/>
      <c r="P144" s="185"/>
      <c r="Q144" s="186"/>
    </row>
    <row r="145" spans="2:17">
      <c r="B145" s="184"/>
      <c r="C145" s="185"/>
      <c r="D145" s="185"/>
      <c r="E145" s="185"/>
      <c r="F145" s="185"/>
      <c r="G145" s="185"/>
      <c r="H145" s="185"/>
      <c r="I145" s="185"/>
      <c r="J145" s="185"/>
      <c r="K145" s="185"/>
      <c r="L145" s="185"/>
      <c r="M145" s="185"/>
      <c r="N145" s="185"/>
      <c r="O145" s="185"/>
      <c r="P145" s="185"/>
      <c r="Q145" s="186"/>
    </row>
    <row r="146" spans="2:17">
      <c r="B146" s="184"/>
      <c r="C146" s="185"/>
      <c r="D146" s="185"/>
      <c r="E146" s="185"/>
      <c r="F146" s="185"/>
      <c r="G146" s="185"/>
      <c r="H146" s="185"/>
      <c r="I146" s="185"/>
      <c r="J146" s="185"/>
      <c r="K146" s="185"/>
      <c r="L146" s="185"/>
      <c r="M146" s="185"/>
      <c r="N146" s="185"/>
      <c r="O146" s="185"/>
      <c r="P146" s="185"/>
      <c r="Q146" s="186"/>
    </row>
    <row r="147" spans="2:17">
      <c r="B147" s="184"/>
      <c r="C147" s="185"/>
      <c r="D147" s="185"/>
      <c r="E147" s="185"/>
      <c r="F147" s="185"/>
      <c r="G147" s="185"/>
      <c r="H147" s="185"/>
      <c r="I147" s="185"/>
      <c r="J147" s="185"/>
      <c r="K147" s="185"/>
      <c r="L147" s="185"/>
      <c r="M147" s="185"/>
      <c r="N147" s="185"/>
      <c r="O147" s="185"/>
      <c r="P147" s="185"/>
      <c r="Q147" s="186"/>
    </row>
    <row r="148" spans="2:17">
      <c r="B148" s="184"/>
      <c r="C148" s="185"/>
      <c r="D148" s="185"/>
      <c r="E148" s="185"/>
      <c r="F148" s="185"/>
      <c r="G148" s="185"/>
      <c r="H148" s="185"/>
      <c r="I148" s="185"/>
      <c r="J148" s="185"/>
      <c r="K148" s="185"/>
      <c r="L148" s="185"/>
      <c r="M148" s="185"/>
      <c r="N148" s="185"/>
      <c r="O148" s="185"/>
      <c r="P148" s="185"/>
      <c r="Q148" s="186"/>
    </row>
    <row r="149" spans="2:17">
      <c r="B149" s="184"/>
      <c r="C149" s="185"/>
      <c r="D149" s="185"/>
      <c r="E149" s="185"/>
      <c r="F149" s="185"/>
      <c r="G149" s="185"/>
      <c r="H149" s="185"/>
      <c r="I149" s="185"/>
      <c r="J149" s="185"/>
      <c r="K149" s="185"/>
      <c r="L149" s="185"/>
      <c r="M149" s="185"/>
      <c r="N149" s="185"/>
      <c r="O149" s="185"/>
      <c r="P149" s="185"/>
      <c r="Q149" s="186"/>
    </row>
    <row r="150" spans="2:17">
      <c r="B150" s="184"/>
      <c r="C150" s="185"/>
      <c r="D150" s="185"/>
      <c r="E150" s="185"/>
      <c r="F150" s="185"/>
      <c r="G150" s="185"/>
      <c r="H150" s="185"/>
      <c r="I150" s="185"/>
      <c r="J150" s="185"/>
      <c r="K150" s="185"/>
      <c r="L150" s="185"/>
      <c r="M150" s="185"/>
      <c r="N150" s="185"/>
      <c r="O150" s="185"/>
      <c r="P150" s="185"/>
      <c r="Q150" s="186"/>
    </row>
    <row r="151" spans="2:17" ht="16" thickBot="1">
      <c r="B151" s="187"/>
      <c r="C151" s="188"/>
      <c r="D151" s="188"/>
      <c r="E151" s="188"/>
      <c r="F151" s="188"/>
      <c r="G151" s="188"/>
      <c r="H151" s="188"/>
      <c r="I151" s="188"/>
      <c r="J151" s="188"/>
      <c r="K151" s="188"/>
      <c r="L151" s="188"/>
      <c r="M151" s="188"/>
      <c r="N151" s="188"/>
      <c r="O151" s="188"/>
      <c r="P151" s="188"/>
      <c r="Q151" s="189"/>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2015-02-17T14:07:53Z</dcterms:modified>
</cp:coreProperties>
</file>