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0" i="13" l="1"/>
  <c r="F97" i="16"/>
  <c r="F96" i="16"/>
  <c r="F382" i="16"/>
  <c r="F384" i="16"/>
  <c r="F119" i="16"/>
  <c r="F120" i="16"/>
  <c r="F121" i="16"/>
  <c r="F112" i="16"/>
  <c r="F113" i="16"/>
  <c r="F114" i="16"/>
  <c r="F106" i="16"/>
  <c r="F107" i="16"/>
  <c r="G29" i="13"/>
  <c r="E34" i="12"/>
  <c r="H351" i="16"/>
  <c r="M28" i="13"/>
  <c r="G28" i="13"/>
  <c r="E33" i="12"/>
  <c r="H350" i="16"/>
  <c r="M27" i="13"/>
  <c r="G27" i="13"/>
  <c r="E32" i="12"/>
  <c r="H349" i="16"/>
  <c r="M26" i="13"/>
  <c r="G26" i="13"/>
  <c r="E31" i="12"/>
  <c r="H348" i="16"/>
  <c r="M25" i="13"/>
  <c r="G25" i="13"/>
  <c r="E30" i="12"/>
  <c r="H347" i="16"/>
  <c r="M24" i="13"/>
  <c r="G24" i="13"/>
  <c r="E29" i="12"/>
  <c r="H346" i="16"/>
  <c r="M23" i="13"/>
  <c r="G23" i="13"/>
  <c r="E28" i="12"/>
  <c r="G20" i="13"/>
  <c r="E25" i="12"/>
  <c r="H330" i="16"/>
  <c r="M15" i="13"/>
  <c r="G15" i="13"/>
  <c r="E20" i="12"/>
  <c r="H331" i="16"/>
  <c r="M16" i="13"/>
  <c r="G16" i="13"/>
  <c r="E21" i="12"/>
  <c r="H332" i="16"/>
  <c r="M17" i="13"/>
  <c r="G17" i="13"/>
  <c r="E22" i="12"/>
  <c r="H333" i="16"/>
  <c r="M18" i="13"/>
  <c r="G18" i="13"/>
  <c r="E23" i="12"/>
  <c r="H334" i="16"/>
  <c r="M19" i="13"/>
  <c r="G19" i="13"/>
  <c r="E24" i="12"/>
  <c r="H329" i="16"/>
  <c r="M14" i="13"/>
  <c r="G14" i="13"/>
  <c r="E19" i="12"/>
  <c r="G10" i="13"/>
  <c r="E15" i="12"/>
  <c r="E14" i="12"/>
  <c r="E11" i="12"/>
  <c r="F10" i="16"/>
  <c r="F11" i="16"/>
</calcChain>
</file>

<file path=xl/sharedStrings.xml><?xml version="1.0" encoding="utf-8"?>
<sst xmlns="http://schemas.openxmlformats.org/spreadsheetml/2006/main" count="350" uniqueCount="136">
  <si>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</si>
  <si>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</si>
  <si>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</si>
  <si>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</si>
  <si>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</si>
  <si>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</si>
  <si>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</si>
  <si>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</si>
  <si>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</si>
  <si>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</si>
  <si>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</si>
  <si>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</si>
  <si>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</si>
  <si>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</si>
  <si>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</si>
  <si>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</si>
  <si>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</si>
  <si>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</si>
  <si>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</si>
  <si>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</si>
  <si>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</si>
  <si>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</si>
  <si>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</si>
  <si>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</si>
  <si>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</si>
  <si>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</si>
  <si>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</si>
  <si>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</si>
  <si>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</si>
  <si>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</si>
  <si>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</si>
  <si>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</si>
  <si>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</si>
  <si>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</si>
  <si>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</si>
  <si>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</si>
  <si>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</si>
  <si>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</si>
  <si>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</si>
  <si>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</si>
  <si>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</si>
  <si>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</si>
  <si>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</si>
  <si>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</si>
  <si>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</si>
  <si>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</si>
  <si>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</si>
  <si>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</si>
  <si>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</si>
  <si>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</si>
  <si>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</si>
  <si>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</si>
  <si>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</si>
  <si>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</si>
  <si>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</si>
  <si>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</si>
  <si>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</si>
  <si>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</si>
  <si>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</si>
  <si>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</si>
  <si>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</si>
  <si>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</si>
  <si>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</si>
  <si>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</si>
  <si>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</si>
  <si>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</si>
  <si>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</si>
  <si>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</si>
  <si>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</si>
  <si>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</si>
  <si>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</si>
  <si>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</si>
  <si>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</si>
  <si>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</si>
  <si>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</si>
  <si>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</si>
  <si>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</si>
  <si>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</si>
  <si>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</si>
  <si>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</si>
  <si>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</si>
  <si>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</si>
  <si>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</si>
  <si>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</si>
  <si>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</si>
  <si>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</si>
  <si>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</si>
  <si>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</si>
  <si>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</si>
  <si>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</si>
  <si>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</si>
  <si>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</si>
  <si>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</si>
  <si>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</si>
  <si>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</si>
  <si>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</si>
  <si>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biodiesel.ad</t>
  </si>
  <si>
    <t>biodiesel.yml</t>
  </si>
  <si>
    <t>from waste fats</t>
  </si>
  <si>
    <t>from palm oil</t>
  </si>
  <si>
    <t>Assumed dependent on diesel costs</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</si>
  <si>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</si>
  <si>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</si>
  <si>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</si>
  <si>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</si>
  <si>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</si>
  <si>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</si>
  <si>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</si>
  <si>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</si>
  <si>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</si>
  <si>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</si>
  <si>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</si>
  <si>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</si>
  <si>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</si>
  <si>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</si>
  <si>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</si>
  <si>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</si>
  <si>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</si>
  <si>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</si>
  <si>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</si>
  <si>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</si>
  <si>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</si>
  <si>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</si>
  <si>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</si>
  <si>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</si>
  <si>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</si>
  <si>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</si>
  <si>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</si>
  <si>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</si>
  <si>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</si>
  <si>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</si>
  <si>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</si>
  <si>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</si>
  <si>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</si>
  <si>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</si>
  <si>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AFDC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</si>
</sst>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20">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1">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6" fontId="2" fillId="2" borderId="0" xfId="0" applyNumberFormat="1" applyFont="1" applyFill="1" applyBorder="1" applyAlignment="1" applyProtection="1">
      <alignment vertical="center"/>
    </xf>
    <xf numFmtId="0" fontId="2" fillId="2" borderId="6" xfId="0" applyFont="1" applyFill="1" applyBorder="1"/>
    <xf numFmtId="0" fontId="2"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83" applyFont="1" applyFill="1" applyBorder="1" applyAlignment="1" applyProtection="1">
      <alignment vertical="top"/>
    </xf>
    <xf numFmtId="164" fontId="19" fillId="2" borderId="0" xfId="0" applyNumberFormat="1" applyFont="1" applyFill="1" applyAlignment="1">
      <alignment horizontal="left" vertical="center" indent="2"/>
    </xf>
    <xf numFmtId="49" fontId="19" fillId="2" borderId="0" xfId="0" applyNumberFormat="1" applyFont="1" applyFill="1" applyBorder="1" applyAlignment="1">
      <alignment vertical="top"/>
    </xf>
    <xf numFmtId="2" fontId="13" fillId="2" borderId="9" xfId="0" applyNumberFormat="1" applyFont="1" applyFill="1" applyBorder="1" applyAlignment="1" applyProtection="1">
      <alignment vertical="center"/>
    </xf>
    <xf numFmtId="0" fontId="19" fillId="2" borderId="0" xfId="0" applyNumberFormat="1" applyFont="1" applyFill="1" applyBorder="1" applyAlignment="1">
      <alignment horizontal="left" vertical="top"/>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2" fontId="8" fillId="2" borderId="0" xfId="0" applyNumberFormat="1" applyFont="1" applyFill="1" applyBorder="1"/>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applyBorder="1"/>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3" fontId="8" fillId="0" borderId="0" xfId="0" applyNumberFormat="1" applyFont="1" applyFill="1" applyBorder="1" applyAlignment="1" applyProtection="1">
      <alignment horizontal="left" vertical="center" indent="2"/>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7" fillId="2" borderId="18" xfId="0" applyFont="1" applyFill="1" applyBorder="1"/>
    <xf numFmtId="0" fontId="13" fillId="2" borderId="17" xfId="0" applyFont="1" applyFill="1" applyBorder="1"/>
    <xf numFmtId="0" fontId="6" fillId="2" borderId="2" xfId="0" applyFont="1" applyFill="1" applyBorder="1"/>
    <xf numFmtId="0" fontId="13" fillId="2" borderId="7" xfId="0" applyFont="1" applyFill="1" applyBorder="1"/>
    <xf numFmtId="0" fontId="6" fillId="2" borderId="0" xfId="0" applyFont="1" applyFill="1" applyBorder="1"/>
    <xf numFmtId="0" fontId="22"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5" fillId="0" borderId="0" xfId="0" applyFont="1" applyFill="1" applyBorder="1"/>
    <xf numFmtId="0" fontId="4" fillId="2" borderId="20" xfId="0" applyFont="1" applyFill="1" applyBorder="1"/>
    <xf numFmtId="165" fontId="9" fillId="2" borderId="18" xfId="0" applyNumberFormat="1" applyFont="1" applyFill="1" applyBorder="1"/>
    <xf numFmtId="0" fontId="3" fillId="2" borderId="0" xfId="0" applyFont="1" applyFill="1"/>
    <xf numFmtId="0" fontId="3" fillId="2" borderId="6" xfId="0" applyFont="1" applyFill="1" applyBorder="1"/>
    <xf numFmtId="0" fontId="3" fillId="2" borderId="0" xfId="0" applyFont="1" applyFill="1" applyBorder="1"/>
    <xf numFmtId="0" fontId="13" fillId="2" borderId="21" xfId="0" applyFont="1" applyFill="1" applyBorder="1"/>
    <xf numFmtId="0" fontId="13" fillId="2" borderId="22" xfId="0" applyFont="1" applyFill="1" applyBorder="1"/>
    <xf numFmtId="164" fontId="23" fillId="4" borderId="0" xfId="0" applyNumberFormat="1" applyFont="1" applyFill="1" applyAlignment="1">
      <alignment horizontal="left" vertical="center" indent="2"/>
    </xf>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0" borderId="0" xfId="0" applyFont="1" applyFill="1" applyBorder="1"/>
    <xf numFmtId="0" fontId="1" fillId="2" borderId="18" xfId="0" applyFont="1" applyFill="1" applyBorder="1"/>
    <xf numFmtId="1" fontId="9" fillId="2" borderId="18" xfId="0" applyNumberFormat="1" applyFont="1" applyFill="1" applyBorder="1"/>
    <xf numFmtId="0" fontId="1" fillId="0" borderId="0" xfId="0" applyFont="1" applyFill="1" applyBorder="1" applyAlignment="1">
      <alignment horizontal="left" indent="1"/>
    </xf>
    <xf numFmtId="0" fontId="5" fillId="0" borderId="0" xfId="0" applyFont="1" applyFill="1" applyBorder="1" applyAlignment="1">
      <alignment horizontal="left" indent="2"/>
    </xf>
    <xf numFmtId="0" fontId="1" fillId="0" borderId="0" xfId="0" applyFont="1" applyFill="1" applyBorder="1" applyAlignment="1">
      <alignment horizontal="left" indent="2"/>
    </xf>
    <xf numFmtId="0" fontId="9" fillId="0" borderId="0" xfId="0" applyFont="1" applyFill="1" applyBorder="1" applyAlignment="1">
      <alignment horizontal="left" indent="2"/>
    </xf>
    <xf numFmtId="0" fontId="1" fillId="0" borderId="0" xfId="0" applyFont="1" applyFill="1" applyBorder="1" applyAlignment="1">
      <alignment horizontal="left" indent="3"/>
    </xf>
    <xf numFmtId="0" fontId="15" fillId="3" borderId="7" xfId="0" applyFont="1" applyFill="1" applyBorder="1"/>
    <xf numFmtId="0" fontId="14" fillId="3" borderId="8" xfId="0" applyFont="1" applyFill="1" applyBorder="1"/>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167" fontId="27" fillId="0" borderId="0" xfId="0" applyNumberFormat="1" applyFont="1"/>
    <xf numFmtId="0" fontId="28" fillId="0" borderId="0" xfId="183" applyFont="1" applyAlignment="1" applyProtection="1"/>
    <xf numFmtId="0" fontId="1" fillId="0" borderId="5" xfId="0" applyFont="1" applyFill="1" applyBorder="1"/>
    <xf numFmtId="0" fontId="1" fillId="2" borderId="0" xfId="0" applyFont="1" applyFill="1" applyBorder="1" applyAlignment="1">
      <alignment horizontal="left" indent="2"/>
    </xf>
    <xf numFmtId="0" fontId="1" fillId="2" borderId="0" xfId="0" applyFont="1" applyFill="1" applyBorder="1" applyAlignment="1"/>
    <xf numFmtId="0" fontId="19" fillId="2" borderId="0" xfId="0" applyFont="1" applyFill="1" applyBorder="1" applyAlignment="1"/>
    <xf numFmtId="0" fontId="19" fillId="2" borderId="0" xfId="0" applyFont="1" applyFill="1" applyAlignment="1"/>
    <xf numFmtId="0" fontId="1" fillId="0" borderId="0" xfId="0" applyFont="1" applyFill="1" applyBorder="1" applyAlignment="1"/>
    <xf numFmtId="0" fontId="9" fillId="0" borderId="0" xfId="0" applyFont="1" applyFill="1" applyBorder="1" applyAlignment="1"/>
    <xf numFmtId="0" fontId="29" fillId="0" borderId="0" xfId="0" applyFont="1"/>
    <xf numFmtId="0" fontId="13" fillId="0" borderId="0" xfId="0" applyFont="1" applyFill="1" applyBorder="1" applyAlignment="1"/>
    <xf numFmtId="0" fontId="30" fillId="0" borderId="0" xfId="0" applyFont="1"/>
    <xf numFmtId="0" fontId="21" fillId="4" borderId="0" xfId="0" applyFont="1" applyFill="1"/>
    <xf numFmtId="0" fontId="24" fillId="0" borderId="0" xfId="0" applyFont="1" applyAlignment="1">
      <alignment horizontal="right"/>
    </xf>
    <xf numFmtId="0" fontId="24" fillId="13" borderId="0" xfId="0" applyFont="1" applyFill="1"/>
    <xf numFmtId="0" fontId="31" fillId="0" borderId="0" xfId="0" applyFont="1"/>
    <xf numFmtId="1" fontId="26" fillId="0" borderId="0" xfId="0" applyNumberFormat="1" applyFont="1"/>
  </cellXfs>
  <cellStyles count="3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19</xdr:col>
      <xdr:colOff>133350</xdr:colOff>
      <xdr:row>423</xdr:row>
      <xdr:rowOff>123825</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8648700" y="41808400"/>
          <a:ext cx="7537450" cy="7210425"/>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6" sqref="C6"/>
    </sheetView>
  </sheetViews>
  <sheetFormatPr baseColWidth="10" defaultRowHeight="15" x14ac:dyDescent="0"/>
  <cols>
    <col min="1" max="1" width="3.375" style="31" customWidth="1"/>
    <col min="2" max="2" width="9.125" style="23" customWidth="1"/>
    <col min="3" max="3" width="44.125" style="23" customWidth="1"/>
    <col min="4" max="16384" width="10.625" style="23"/>
  </cols>
  <sheetData>
    <row r="1" spans="1:3" s="29" customFormat="1">
      <c r="A1" s="27"/>
      <c r="B1" s="28"/>
      <c r="C1" s="28"/>
    </row>
    <row r="2" spans="1:3" ht="20">
      <c r="A2" s="7"/>
      <c r="B2" s="30" t="s">
        <v>7</v>
      </c>
      <c r="C2" s="30"/>
    </row>
    <row r="3" spans="1:3">
      <c r="A3" s="7"/>
      <c r="B3" s="14"/>
      <c r="C3" s="14"/>
    </row>
    <row r="4" spans="1:3">
      <c r="A4" s="7"/>
      <c r="B4" s="8" t="s">
        <v>69</v>
      </c>
      <c r="C4" s="9" t="s">
        <v>96</v>
      </c>
    </row>
    <row r="5" spans="1:3">
      <c r="A5" s="7"/>
      <c r="B5" s="148" t="s">
        <v>70</v>
      </c>
      <c r="C5" s="149" t="s">
        <v>97</v>
      </c>
    </row>
    <row r="6" spans="1:3">
      <c r="A6" s="7"/>
      <c r="B6" s="10" t="s">
        <v>14</v>
      </c>
      <c r="C6" s="11" t="s">
        <v>36</v>
      </c>
    </row>
    <row r="7" spans="1:3">
      <c r="A7" s="7"/>
      <c r="B7" s="12" t="s">
        <v>9</v>
      </c>
      <c r="C7" s="13" t="s">
        <v>10</v>
      </c>
    </row>
    <row r="8" spans="1:3">
      <c r="A8" s="7"/>
      <c r="B8" s="14"/>
      <c r="C8" s="14"/>
    </row>
    <row r="9" spans="1:3">
      <c r="A9" s="7"/>
      <c r="B9" s="14"/>
      <c r="C9" s="14"/>
    </row>
    <row r="10" spans="1:3">
      <c r="A10" s="7"/>
      <c r="B10" s="97" t="s">
        <v>15</v>
      </c>
      <c r="C10" s="98"/>
    </row>
    <row r="11" spans="1:3">
      <c r="A11" s="7"/>
      <c r="B11" s="99"/>
      <c r="C11" s="100"/>
    </row>
    <row r="12" spans="1:3">
      <c r="A12" s="7"/>
      <c r="B12" s="99" t="s">
        <v>16</v>
      </c>
      <c r="C12" s="101" t="s">
        <v>17</v>
      </c>
    </row>
    <row r="13" spans="1:3" ht="16" thickBot="1">
      <c r="A13" s="7"/>
      <c r="B13" s="99"/>
      <c r="C13" s="20" t="s">
        <v>18</v>
      </c>
    </row>
    <row r="14" spans="1:3" ht="16" thickBot="1">
      <c r="A14" s="7"/>
      <c r="B14" s="99"/>
      <c r="C14" s="102" t="s">
        <v>19</v>
      </c>
    </row>
    <row r="15" spans="1:3">
      <c r="A15" s="7"/>
      <c r="B15" s="99"/>
      <c r="C15" s="100" t="s">
        <v>20</v>
      </c>
    </row>
    <row r="16" spans="1:3">
      <c r="A16" s="7"/>
      <c r="B16" s="99"/>
      <c r="C16" s="100"/>
    </row>
    <row r="17" spans="1:3">
      <c r="A17" s="7"/>
      <c r="B17" s="99" t="s">
        <v>21</v>
      </c>
      <c r="C17" s="103" t="s">
        <v>22</v>
      </c>
    </row>
    <row r="18" spans="1:3">
      <c r="A18" s="7"/>
      <c r="B18" s="99"/>
      <c r="C18" s="104" t="s">
        <v>23</v>
      </c>
    </row>
    <row r="19" spans="1:3">
      <c r="A19" s="7"/>
      <c r="B19" s="99"/>
      <c r="C19" s="105" t="s">
        <v>24</v>
      </c>
    </row>
    <row r="20" spans="1:3">
      <c r="A20" s="7"/>
      <c r="B20" s="99"/>
      <c r="C20" s="106" t="s">
        <v>25</v>
      </c>
    </row>
    <row r="21" spans="1:3">
      <c r="A21" s="7"/>
      <c r="B21" s="107"/>
      <c r="C21" s="108" t="s">
        <v>26</v>
      </c>
    </row>
    <row r="22" spans="1:3">
      <c r="A22" s="7"/>
      <c r="B22" s="107"/>
      <c r="C22" s="109" t="s">
        <v>27</v>
      </c>
    </row>
    <row r="23" spans="1:3">
      <c r="A23" s="7"/>
      <c r="B23" s="107"/>
      <c r="C23" s="110" t="s">
        <v>28</v>
      </c>
    </row>
    <row r="24" spans="1:3">
      <c r="B24" s="107"/>
      <c r="C24" s="111"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35"/>
  <sheetViews>
    <sheetView tabSelected="1" workbookViewId="0">
      <selection activeCell="I13" sqref="I13"/>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31" t="s">
        <v>67</v>
      </c>
      <c r="C2" s="132"/>
      <c r="D2" s="132"/>
      <c r="E2" s="133"/>
      <c r="F2" s="36"/>
      <c r="G2" s="36"/>
    </row>
    <row r="3" spans="2:11">
      <c r="B3" s="134"/>
      <c r="C3" s="135"/>
      <c r="D3" s="135"/>
      <c r="E3" s="136"/>
      <c r="F3" s="36"/>
      <c r="G3" s="36"/>
    </row>
    <row r="4" spans="2:11">
      <c r="B4" s="137"/>
      <c r="C4" s="138"/>
      <c r="D4" s="138"/>
      <c r="E4" s="139"/>
      <c r="F4" s="36"/>
      <c r="G4" s="36"/>
    </row>
    <row r="5" spans="2:11" ht="15" customHeight="1">
      <c r="B5" s="132" t="s">
        <v>68</v>
      </c>
      <c r="C5" s="132"/>
      <c r="D5" s="132"/>
      <c r="E5" s="132"/>
      <c r="F5" s="36"/>
      <c r="G5" s="36"/>
    </row>
    <row r="6" spans="2:11" ht="16" thickBot="1">
      <c r="D6" s="36"/>
    </row>
    <row r="7" spans="2:11">
      <c r="B7" s="39"/>
      <c r="C7" s="22"/>
      <c r="D7" s="22"/>
      <c r="E7" s="22"/>
      <c r="F7" s="22"/>
      <c r="G7" s="22"/>
      <c r="H7" s="22"/>
      <c r="I7" s="22"/>
      <c r="J7" s="40"/>
    </row>
    <row r="8" spans="2:11" s="45" customFormat="1" ht="18">
      <c r="B8" s="112"/>
      <c r="C8" s="21" t="s">
        <v>13</v>
      </c>
      <c r="D8" s="113" t="s">
        <v>5</v>
      </c>
      <c r="E8" s="21" t="s">
        <v>2</v>
      </c>
      <c r="F8" s="21"/>
      <c r="G8" s="21" t="s">
        <v>4</v>
      </c>
      <c r="H8" s="21"/>
      <c r="I8" s="21" t="s">
        <v>0</v>
      </c>
      <c r="J8" s="116"/>
    </row>
    <row r="9" spans="2:11" s="45" customFormat="1" ht="18">
      <c r="B9" s="25"/>
      <c r="C9" s="20"/>
      <c r="D9" s="33"/>
      <c r="E9" s="20"/>
      <c r="F9" s="20"/>
      <c r="G9" s="20"/>
      <c r="H9" s="20"/>
      <c r="I9" s="20"/>
      <c r="J9" s="46"/>
    </row>
    <row r="10" spans="2:11" s="45" customFormat="1" ht="19" thickBot="1">
      <c r="B10" s="25"/>
      <c r="C10" s="20" t="s">
        <v>63</v>
      </c>
      <c r="D10" s="33"/>
      <c r="E10" s="20"/>
      <c r="F10" s="20"/>
      <c r="G10" s="20"/>
      <c r="H10" s="20"/>
      <c r="I10" s="20"/>
      <c r="J10" s="46"/>
    </row>
    <row r="11" spans="2:11" s="45" customFormat="1" ht="19" thickBot="1">
      <c r="B11" s="25"/>
      <c r="C11" s="122" t="s">
        <v>38</v>
      </c>
      <c r="D11" s="24" t="s">
        <v>1</v>
      </c>
      <c r="E11" s="142">
        <f>'Research data'!G6</f>
        <v>1</v>
      </c>
      <c r="F11" s="37"/>
      <c r="G11" s="140" t="s">
        <v>42</v>
      </c>
      <c r="H11" s="32"/>
      <c r="I11" s="141" t="s">
        <v>43</v>
      </c>
      <c r="J11" s="46"/>
    </row>
    <row r="12" spans="2:11" s="45" customFormat="1" ht="19" thickBot="1">
      <c r="B12" s="25"/>
      <c r="C12" s="140" t="s">
        <v>39</v>
      </c>
      <c r="D12" s="24" t="s">
        <v>62</v>
      </c>
      <c r="E12" s="47"/>
      <c r="F12" s="37"/>
      <c r="G12" s="140"/>
      <c r="H12" s="32"/>
      <c r="I12" s="141"/>
      <c r="J12" s="46"/>
    </row>
    <row r="13" spans="2:11" s="45" customFormat="1" ht="19" thickBot="1">
      <c r="B13" s="25"/>
      <c r="C13" s="140" t="s">
        <v>60</v>
      </c>
      <c r="D13" s="24" t="s">
        <v>61</v>
      </c>
      <c r="E13" s="47"/>
      <c r="F13" s="37"/>
      <c r="G13" s="140"/>
      <c r="H13" s="32"/>
      <c r="I13" s="141"/>
      <c r="J13" s="46"/>
    </row>
    <row r="14" spans="2:11" s="45" customFormat="1" ht="19" thickBot="1">
      <c r="B14" s="25"/>
      <c r="C14" s="37" t="s">
        <v>40</v>
      </c>
      <c r="D14" s="24" t="s">
        <v>53</v>
      </c>
      <c r="E14" s="48">
        <f>'Research data'!G9</f>
        <v>0</v>
      </c>
      <c r="F14" s="37"/>
      <c r="G14" s="140" t="s">
        <v>45</v>
      </c>
      <c r="H14" s="32"/>
      <c r="I14" s="141" t="s">
        <v>44</v>
      </c>
      <c r="J14" s="46"/>
    </row>
    <row r="15" spans="2:11" ht="16" thickBot="1">
      <c r="B15" s="41"/>
      <c r="C15" s="37" t="s">
        <v>41</v>
      </c>
      <c r="D15" s="24" t="s">
        <v>64</v>
      </c>
      <c r="E15" s="142">
        <f>'Research data'!G10</f>
        <v>5269465.2944731945</v>
      </c>
      <c r="F15" s="37"/>
      <c r="G15" s="37"/>
      <c r="H15" s="37"/>
      <c r="I15" s="35" t="s">
        <v>86</v>
      </c>
      <c r="J15" s="117"/>
      <c r="K15" s="36"/>
    </row>
    <row r="16" spans="2:11">
      <c r="B16" s="41"/>
      <c r="C16" s="86"/>
      <c r="D16" s="114"/>
      <c r="E16" s="115"/>
      <c r="F16" s="36"/>
      <c r="G16" s="86"/>
      <c r="H16" s="36"/>
      <c r="I16" s="36"/>
      <c r="J16" s="117"/>
    </row>
    <row r="17" spans="2:10">
      <c r="B17" s="41"/>
      <c r="C17" s="20" t="s">
        <v>37</v>
      </c>
      <c r="D17" s="114"/>
      <c r="E17" s="115"/>
      <c r="F17" s="36"/>
      <c r="G17" s="86"/>
      <c r="H17" s="36"/>
      <c r="I17" s="36"/>
      <c r="J17" s="117"/>
    </row>
    <row r="18" spans="2:10" ht="16" thickBot="1">
      <c r="B18" s="41"/>
      <c r="C18" s="140" t="s">
        <v>46</v>
      </c>
      <c r="D18" s="140"/>
      <c r="E18" s="140"/>
      <c r="F18" s="140"/>
      <c r="G18" s="140"/>
      <c r="H18" s="140"/>
      <c r="I18" s="140"/>
      <c r="J18" s="117"/>
    </row>
    <row r="19" spans="2:10" ht="16" thickBot="1">
      <c r="B19" s="41"/>
      <c r="C19" s="143" t="s">
        <v>47</v>
      </c>
      <c r="D19" s="24" t="s">
        <v>53</v>
      </c>
      <c r="E19" s="124">
        <f>'Research data'!G14</f>
        <v>0</v>
      </c>
      <c r="F19" s="37"/>
      <c r="G19" s="140" t="s">
        <v>54</v>
      </c>
      <c r="H19" s="37"/>
      <c r="I19" s="141" t="s">
        <v>56</v>
      </c>
      <c r="J19" s="117"/>
    </row>
    <row r="20" spans="2:10" ht="16" thickBot="1">
      <c r="B20" s="41"/>
      <c r="C20" s="143" t="s">
        <v>48</v>
      </c>
      <c r="D20" s="24" t="s">
        <v>53</v>
      </c>
      <c r="E20" s="124">
        <f>'Research data'!G15</f>
        <v>0</v>
      </c>
      <c r="F20" s="37"/>
      <c r="G20" s="140" t="s">
        <v>54</v>
      </c>
      <c r="H20" s="37"/>
      <c r="I20" s="35" t="s">
        <v>56</v>
      </c>
      <c r="J20" s="117"/>
    </row>
    <row r="21" spans="2:10" ht="16" thickBot="1">
      <c r="B21" s="41"/>
      <c r="C21" s="143" t="s">
        <v>52</v>
      </c>
      <c r="D21" s="24" t="s">
        <v>53</v>
      </c>
      <c r="E21" s="124">
        <f>'Research data'!G16</f>
        <v>2.01E-2</v>
      </c>
      <c r="F21" s="37"/>
      <c r="G21" s="140" t="s">
        <v>54</v>
      </c>
      <c r="H21" s="37"/>
      <c r="I21" s="35" t="s">
        <v>56</v>
      </c>
      <c r="J21" s="117"/>
    </row>
    <row r="22" spans="2:10" ht="16" thickBot="1">
      <c r="B22" s="41"/>
      <c r="C22" s="143" t="s">
        <v>51</v>
      </c>
      <c r="D22" s="24" t="s">
        <v>53</v>
      </c>
      <c r="E22" s="124">
        <f>'Research data'!G17</f>
        <v>5.9999999999999995E-4</v>
      </c>
      <c r="F22" s="37"/>
      <c r="G22" s="140" t="s">
        <v>54</v>
      </c>
      <c r="H22" s="37"/>
      <c r="I22" s="96" t="s">
        <v>56</v>
      </c>
      <c r="J22" s="117"/>
    </row>
    <row r="23" spans="2:10" ht="16" thickBot="1">
      <c r="B23" s="41"/>
      <c r="C23" s="143" t="s">
        <v>40</v>
      </c>
      <c r="D23" s="24" t="s">
        <v>53</v>
      </c>
      <c r="E23" s="124">
        <f>'Research data'!G18</f>
        <v>0</v>
      </c>
      <c r="F23" s="37"/>
      <c r="G23" s="140" t="s">
        <v>54</v>
      </c>
      <c r="H23" s="37"/>
      <c r="I23" s="96" t="s">
        <v>56</v>
      </c>
      <c r="J23" s="117"/>
    </row>
    <row r="24" spans="2:10" ht="16" thickBot="1">
      <c r="B24" s="41"/>
      <c r="C24" s="143" t="s">
        <v>50</v>
      </c>
      <c r="D24" s="24" t="s">
        <v>53</v>
      </c>
      <c r="E24" s="124">
        <f>'Research data'!G19</f>
        <v>0</v>
      </c>
      <c r="F24" s="37"/>
      <c r="G24" s="140" t="s">
        <v>54</v>
      </c>
      <c r="H24" s="37"/>
      <c r="I24" s="123" t="s">
        <v>56</v>
      </c>
      <c r="J24" s="117"/>
    </row>
    <row r="25" spans="2:10" ht="16" thickBot="1">
      <c r="B25" s="41"/>
      <c r="C25" s="143" t="s">
        <v>49</v>
      </c>
      <c r="D25" s="24" t="s">
        <v>1</v>
      </c>
      <c r="E25" s="48">
        <f>'Research data'!G20</f>
        <v>0.2</v>
      </c>
      <c r="F25" s="37"/>
      <c r="G25" s="140" t="s">
        <v>58</v>
      </c>
      <c r="H25" s="37"/>
      <c r="I25" s="141" t="s">
        <v>57</v>
      </c>
      <c r="J25" s="117"/>
    </row>
    <row r="26" spans="2:10">
      <c r="B26" s="41"/>
      <c r="C26" s="140"/>
      <c r="D26" s="140"/>
      <c r="E26" s="140"/>
      <c r="F26" s="140"/>
      <c r="G26" s="140"/>
      <c r="H26" s="140"/>
      <c r="I26" s="140"/>
      <c r="J26" s="117"/>
    </row>
    <row r="27" spans="2:10" ht="16" thickBot="1">
      <c r="B27" s="41"/>
      <c r="C27" s="140" t="s">
        <v>59</v>
      </c>
      <c r="D27" s="140"/>
      <c r="E27" s="140"/>
      <c r="F27" s="140"/>
      <c r="G27" s="140"/>
      <c r="H27" s="140"/>
      <c r="I27" s="140"/>
      <c r="J27" s="117"/>
    </row>
    <row r="28" spans="2:10" ht="16" thickBot="1">
      <c r="B28" s="41"/>
      <c r="C28" s="143" t="s">
        <v>47</v>
      </c>
      <c r="D28" s="24" t="s">
        <v>53</v>
      </c>
      <c r="E28" s="124">
        <f>'Research data'!G23</f>
        <v>0</v>
      </c>
      <c r="F28" s="37"/>
      <c r="G28" s="140" t="s">
        <v>54</v>
      </c>
      <c r="H28" s="37"/>
      <c r="I28" s="141" t="s">
        <v>56</v>
      </c>
      <c r="J28" s="117"/>
    </row>
    <row r="29" spans="2:10" ht="16" thickBot="1">
      <c r="B29" s="41"/>
      <c r="C29" s="143" t="s">
        <v>48</v>
      </c>
      <c r="D29" s="24" t="s">
        <v>53</v>
      </c>
      <c r="E29" s="124">
        <f>'Research data'!G24</f>
        <v>1.47E-2</v>
      </c>
      <c r="F29" s="37"/>
      <c r="G29" s="140" t="s">
        <v>54</v>
      </c>
      <c r="H29" s="37"/>
      <c r="I29" s="35" t="s">
        <v>56</v>
      </c>
      <c r="J29" s="117"/>
    </row>
    <row r="30" spans="2:10" ht="16" thickBot="1">
      <c r="B30" s="41"/>
      <c r="C30" s="143" t="s">
        <v>52</v>
      </c>
      <c r="D30" s="24" t="s">
        <v>53</v>
      </c>
      <c r="E30" s="124">
        <f>'Research data'!G25</f>
        <v>9.4000000000000004E-3</v>
      </c>
      <c r="F30" s="37"/>
      <c r="G30" s="140" t="s">
        <v>54</v>
      </c>
      <c r="H30" s="37"/>
      <c r="I30" s="35" t="s">
        <v>56</v>
      </c>
      <c r="J30" s="117"/>
    </row>
    <row r="31" spans="2:10" ht="16" thickBot="1">
      <c r="B31" s="41"/>
      <c r="C31" s="143" t="s">
        <v>51</v>
      </c>
      <c r="D31" s="24" t="s">
        <v>53</v>
      </c>
      <c r="E31" s="124">
        <f>'Research data'!G26</f>
        <v>6.9999999999999999E-4</v>
      </c>
      <c r="F31" s="37"/>
      <c r="G31" s="140" t="s">
        <v>54</v>
      </c>
      <c r="H31" s="37"/>
      <c r="I31" s="96" t="s">
        <v>56</v>
      </c>
      <c r="J31" s="117"/>
    </row>
    <row r="32" spans="2:10" ht="16" thickBot="1">
      <c r="B32" s="41"/>
      <c r="C32" s="143" t="s">
        <v>40</v>
      </c>
      <c r="D32" s="24" t="s">
        <v>53</v>
      </c>
      <c r="E32" s="124">
        <f>'Research data'!G27</f>
        <v>0</v>
      </c>
      <c r="F32" s="37"/>
      <c r="G32" s="140" t="s">
        <v>54</v>
      </c>
      <c r="H32" s="37"/>
      <c r="I32" s="96" t="s">
        <v>56</v>
      </c>
      <c r="J32" s="117"/>
    </row>
    <row r="33" spans="2:10" ht="16" thickBot="1">
      <c r="B33" s="41"/>
      <c r="C33" s="143" t="s">
        <v>50</v>
      </c>
      <c r="D33" s="24" t="s">
        <v>53</v>
      </c>
      <c r="E33" s="124">
        <f>'Research data'!G28</f>
        <v>0</v>
      </c>
      <c r="F33" s="37"/>
      <c r="G33" s="140" t="s">
        <v>54</v>
      </c>
      <c r="H33" s="37"/>
      <c r="I33" s="123" t="s">
        <v>56</v>
      </c>
      <c r="J33" s="117"/>
    </row>
    <row r="34" spans="2:10" ht="16" thickBot="1">
      <c r="B34" s="41"/>
      <c r="C34" s="143" t="s">
        <v>49</v>
      </c>
      <c r="D34" s="24" t="s">
        <v>1</v>
      </c>
      <c r="E34" s="48">
        <f>'Research data'!G29</f>
        <v>0.8</v>
      </c>
      <c r="F34" s="37"/>
      <c r="G34" s="140" t="s">
        <v>58</v>
      </c>
      <c r="H34" s="37"/>
      <c r="I34" s="141" t="s">
        <v>57</v>
      </c>
      <c r="J34" s="117"/>
    </row>
    <row r="35" spans="2:10" ht="20" customHeight="1" thickBot="1">
      <c r="B35" s="42"/>
      <c r="C35" s="43"/>
      <c r="D35" s="43"/>
      <c r="E35" s="43"/>
      <c r="F35" s="43"/>
      <c r="G35" s="43"/>
      <c r="H35" s="43"/>
      <c r="I35" s="43"/>
      <c r="J35" s="44"/>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workbookViewId="0">
      <selection activeCell="G10" sqref="G10"/>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8.5" style="73" customWidth="1"/>
    <col min="16" max="16" width="2.75" style="73" customWidth="1"/>
    <col min="17" max="17" width="60"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7"/>
    </row>
    <row r="3" spans="2:17" s="26" customFormat="1">
      <c r="B3" s="25"/>
      <c r="C3" s="121" t="s">
        <v>30</v>
      </c>
      <c r="D3" s="15"/>
      <c r="E3" s="15"/>
      <c r="F3" s="121" t="s">
        <v>5</v>
      </c>
      <c r="G3" s="121" t="s">
        <v>26</v>
      </c>
      <c r="H3" s="121"/>
      <c r="I3" s="69" t="s">
        <v>135</v>
      </c>
      <c r="J3" s="69"/>
      <c r="K3" s="69" t="s">
        <v>132</v>
      </c>
      <c r="L3" s="69"/>
      <c r="M3" s="69" t="s">
        <v>55</v>
      </c>
      <c r="N3" s="69"/>
      <c r="O3" s="69" t="s">
        <v>65</v>
      </c>
      <c r="P3" s="69"/>
      <c r="Q3" s="1" t="s">
        <v>31</v>
      </c>
    </row>
    <row r="4" spans="2:17">
      <c r="B4" s="78"/>
      <c r="C4" s="79"/>
      <c r="D4" s="79"/>
      <c r="E4" s="79"/>
      <c r="F4" s="79"/>
      <c r="G4" s="80"/>
      <c r="H4" s="80"/>
      <c r="I4" s="119"/>
      <c r="J4" s="119"/>
      <c r="K4" s="119"/>
      <c r="L4" s="119"/>
      <c r="M4" s="118"/>
      <c r="N4" s="120"/>
      <c r="O4" s="118"/>
      <c r="P4" s="120"/>
      <c r="Q4" s="2"/>
    </row>
    <row r="5" spans="2:17" ht="16" thickBot="1">
      <c r="B5" s="78"/>
      <c r="C5" s="20" t="s">
        <v>63</v>
      </c>
      <c r="D5" s="34"/>
      <c r="E5" s="34"/>
      <c r="F5" s="34"/>
      <c r="G5" s="16"/>
      <c r="H5" s="16"/>
      <c r="I5" s="16"/>
      <c r="J5" s="16"/>
      <c r="K5" s="16"/>
      <c r="L5" s="16"/>
      <c r="M5" s="16"/>
      <c r="N5" s="16"/>
      <c r="O5" s="16"/>
      <c r="P5" s="16"/>
      <c r="Q5" s="3"/>
    </row>
    <row r="6" spans="2:17" ht="16" thickBot="1">
      <c r="B6" s="78"/>
      <c r="C6" s="144" t="s">
        <v>38</v>
      </c>
      <c r="D6" s="144" t="s">
        <v>38</v>
      </c>
      <c r="E6" s="144" t="s">
        <v>38</v>
      </c>
      <c r="F6" s="24" t="s">
        <v>1</v>
      </c>
      <c r="G6" s="47">
        <v>1</v>
      </c>
      <c r="H6" s="81"/>
      <c r="I6" s="18"/>
      <c r="J6" s="18"/>
      <c r="K6" s="18"/>
      <c r="L6" s="18"/>
      <c r="M6" s="18"/>
      <c r="N6" s="18"/>
      <c r="O6" s="16"/>
      <c r="P6" s="16"/>
      <c r="Q6" s="3"/>
    </row>
    <row r="7" spans="2:17" s="6" customFormat="1" ht="16" thickBot="1">
      <c r="B7" s="5"/>
      <c r="C7" s="145" t="s">
        <v>39</v>
      </c>
      <c r="D7" s="145" t="s">
        <v>39</v>
      </c>
      <c r="E7" s="145" t="s">
        <v>39</v>
      </c>
      <c r="F7" s="24" t="s">
        <v>62</v>
      </c>
      <c r="G7" s="47"/>
      <c r="H7" s="4"/>
      <c r="I7" s="18"/>
      <c r="J7" s="18"/>
      <c r="K7" s="18"/>
      <c r="L7" s="18"/>
      <c r="M7" s="18"/>
      <c r="N7" s="18"/>
      <c r="O7" s="16"/>
      <c r="P7" s="16"/>
      <c r="Q7" s="156" t="s">
        <v>100</v>
      </c>
    </row>
    <row r="8" spans="2:17" s="6" customFormat="1" ht="16" thickBot="1">
      <c r="B8" s="5"/>
      <c r="C8" s="145" t="s">
        <v>60</v>
      </c>
      <c r="D8" s="145" t="s">
        <v>60</v>
      </c>
      <c r="E8" s="145" t="s">
        <v>60</v>
      </c>
      <c r="F8" s="24" t="s">
        <v>61</v>
      </c>
      <c r="G8" s="47"/>
      <c r="H8" s="4"/>
      <c r="I8" s="18"/>
      <c r="J8" s="18"/>
      <c r="K8" s="18"/>
      <c r="L8" s="18"/>
      <c r="M8" s="18"/>
      <c r="N8" s="18"/>
      <c r="O8" s="16"/>
      <c r="P8" s="16"/>
      <c r="Q8" s="3"/>
    </row>
    <row r="9" spans="2:17" s="6" customFormat="1" ht="16" thickBot="1">
      <c r="B9" s="5"/>
      <c r="C9" s="146" t="s">
        <v>40</v>
      </c>
      <c r="D9" s="146" t="s">
        <v>40</v>
      </c>
      <c r="E9" s="146" t="s">
        <v>40</v>
      </c>
      <c r="F9" s="24" t="s">
        <v>53</v>
      </c>
      <c r="G9" s="47">
        <v>0</v>
      </c>
      <c r="H9" s="4"/>
      <c r="I9" s="18"/>
      <c r="J9" s="18"/>
      <c r="K9" s="18"/>
      <c r="L9" s="18"/>
      <c r="M9" s="18"/>
      <c r="N9" s="18"/>
      <c r="O9" s="16"/>
      <c r="P9" s="16"/>
      <c r="Q9" s="3"/>
    </row>
    <row r="10" spans="2:17" ht="16" thickBot="1">
      <c r="B10" s="78"/>
      <c r="C10" s="146" t="s">
        <v>41</v>
      </c>
      <c r="D10" s="146" t="s">
        <v>41</v>
      </c>
      <c r="E10" s="146" t="s">
        <v>41</v>
      </c>
      <c r="F10" s="24" t="s">
        <v>64</v>
      </c>
      <c r="G10" s="142">
        <f>K10</f>
        <v>5269465.2944731945</v>
      </c>
      <c r="H10" s="85"/>
      <c r="I10" s="18"/>
      <c r="J10" s="18"/>
      <c r="K10" s="142">
        <f>Notes!F97</f>
        <v>5269465.2944731945</v>
      </c>
      <c r="L10" s="18"/>
      <c r="M10" s="18"/>
      <c r="N10" s="18"/>
      <c r="O10" s="16"/>
      <c r="P10" s="16"/>
      <c r="Q10" s="156"/>
    </row>
    <row r="11" spans="2:17">
      <c r="B11" s="78"/>
      <c r="C11" s="34"/>
      <c r="D11" s="34"/>
      <c r="E11" s="34"/>
      <c r="F11" s="34"/>
      <c r="G11" s="17"/>
      <c r="H11" s="17"/>
      <c r="I11" s="18"/>
      <c r="J11" s="18"/>
      <c r="K11" s="18"/>
      <c r="L11" s="18"/>
      <c r="M11" s="18"/>
      <c r="N11" s="18"/>
      <c r="O11" s="16"/>
      <c r="P11" s="16"/>
      <c r="Q11" s="156"/>
    </row>
    <row r="12" spans="2:17">
      <c r="B12" s="78"/>
      <c r="C12" s="20" t="s">
        <v>37</v>
      </c>
      <c r="D12" s="83"/>
      <c r="E12" s="83"/>
      <c r="F12" s="114"/>
      <c r="G12" s="114"/>
      <c r="H12" s="84"/>
      <c r="I12" s="18"/>
      <c r="J12" s="18"/>
      <c r="K12" s="18"/>
      <c r="L12" s="18"/>
      <c r="M12" s="18"/>
      <c r="N12" s="18"/>
      <c r="O12" s="16"/>
      <c r="P12" s="16"/>
      <c r="Q12" s="156"/>
    </row>
    <row r="13" spans="2:17" ht="16" thickBot="1">
      <c r="B13" s="78"/>
      <c r="C13" s="145" t="s">
        <v>98</v>
      </c>
      <c r="D13" s="87"/>
      <c r="E13" s="87"/>
      <c r="F13" s="140"/>
      <c r="G13" s="114"/>
      <c r="H13" s="85"/>
      <c r="I13" s="18"/>
      <c r="J13" s="18"/>
      <c r="K13" s="18"/>
      <c r="L13" s="18"/>
      <c r="M13" s="18"/>
      <c r="N13" s="18"/>
      <c r="O13" s="16"/>
      <c r="P13" s="16"/>
      <c r="Q13" s="156" t="s">
        <v>56</v>
      </c>
    </row>
    <row r="14" spans="2:17" ht="16" thickBot="1">
      <c r="B14" s="78"/>
      <c r="C14" s="147" t="s">
        <v>47</v>
      </c>
      <c r="D14" s="88"/>
      <c r="E14" s="88"/>
      <c r="F14" s="24" t="s">
        <v>53</v>
      </c>
      <c r="G14" s="124">
        <f>M14</f>
        <v>0</v>
      </c>
      <c r="H14" s="85"/>
      <c r="I14" s="18"/>
      <c r="J14" s="18"/>
      <c r="K14" s="18"/>
      <c r="L14" s="18"/>
      <c r="M14" s="124">
        <f>Notes!H329</f>
        <v>0</v>
      </c>
      <c r="N14" s="18"/>
      <c r="O14" s="18"/>
      <c r="P14" s="82"/>
      <c r="Q14" s="156" t="s">
        <v>56</v>
      </c>
    </row>
    <row r="15" spans="2:17" ht="16" thickBot="1">
      <c r="B15" s="78"/>
      <c r="C15" s="147" t="s">
        <v>48</v>
      </c>
      <c r="D15" s="34"/>
      <c r="E15" s="34"/>
      <c r="F15" s="24" t="s">
        <v>53</v>
      </c>
      <c r="G15" s="124">
        <f t="shared" ref="G15:G19" si="0">M15</f>
        <v>0</v>
      </c>
      <c r="H15" s="18"/>
      <c r="I15" s="18"/>
      <c r="J15" s="18"/>
      <c r="K15" s="18"/>
      <c r="L15" s="18"/>
      <c r="M15" s="124">
        <f>Notes!H330</f>
        <v>0</v>
      </c>
      <c r="N15" s="18"/>
      <c r="O15" s="18"/>
      <c r="P15" s="6"/>
      <c r="Q15" s="156" t="s">
        <v>56</v>
      </c>
    </row>
    <row r="16" spans="2:17" ht="16" thickBot="1">
      <c r="B16" s="78"/>
      <c r="C16" s="147" t="s">
        <v>52</v>
      </c>
      <c r="D16" s="19"/>
      <c r="E16" s="19"/>
      <c r="F16" s="24" t="s">
        <v>53</v>
      </c>
      <c r="G16" s="124">
        <f t="shared" si="0"/>
        <v>2.01E-2</v>
      </c>
      <c r="H16" s="18"/>
      <c r="I16" s="18"/>
      <c r="J16" s="18"/>
      <c r="K16" s="18"/>
      <c r="L16" s="18"/>
      <c r="M16" s="124">
        <f>Notes!H331</f>
        <v>2.01E-2</v>
      </c>
      <c r="N16" s="18"/>
      <c r="O16" s="18"/>
      <c r="P16" s="6"/>
      <c r="Q16" s="156" t="s">
        <v>56</v>
      </c>
    </row>
    <row r="17" spans="2:17" ht="16" thickBot="1">
      <c r="B17" s="78"/>
      <c r="C17" s="147" t="s">
        <v>51</v>
      </c>
      <c r="D17" s="19"/>
      <c r="E17" s="19"/>
      <c r="F17" s="24" t="s">
        <v>53</v>
      </c>
      <c r="G17" s="124">
        <f t="shared" si="0"/>
        <v>5.9999999999999995E-4</v>
      </c>
      <c r="H17" s="18"/>
      <c r="I17" s="18"/>
      <c r="J17" s="18"/>
      <c r="K17" s="18"/>
      <c r="L17" s="18"/>
      <c r="M17" s="124">
        <f>Notes!H332</f>
        <v>5.9999999999999995E-4</v>
      </c>
      <c r="N17" s="18"/>
      <c r="O17" s="18"/>
      <c r="P17" s="6"/>
      <c r="Q17" s="156" t="s">
        <v>56</v>
      </c>
    </row>
    <row r="18" spans="2:17" ht="16" thickBot="1">
      <c r="B18" s="78"/>
      <c r="C18" s="147" t="s">
        <v>40</v>
      </c>
      <c r="D18" s="89"/>
      <c r="E18" s="89"/>
      <c r="F18" s="24" t="s">
        <v>53</v>
      </c>
      <c r="G18" s="124">
        <f t="shared" si="0"/>
        <v>0</v>
      </c>
      <c r="H18" s="85"/>
      <c r="I18" s="18"/>
      <c r="J18" s="18"/>
      <c r="K18" s="18"/>
      <c r="L18" s="18"/>
      <c r="M18" s="124">
        <f>Notes!H333</f>
        <v>0</v>
      </c>
      <c r="N18" s="18"/>
      <c r="O18" s="18"/>
      <c r="P18" s="82"/>
      <c r="Q18" s="156" t="s">
        <v>56</v>
      </c>
    </row>
    <row r="19" spans="2:17" ht="16" thickBot="1">
      <c r="B19" s="78"/>
      <c r="C19" s="147" t="s">
        <v>50</v>
      </c>
      <c r="D19" s="34"/>
      <c r="E19" s="34"/>
      <c r="F19" s="24" t="s">
        <v>53</v>
      </c>
      <c r="G19" s="124">
        <f t="shared" si="0"/>
        <v>0</v>
      </c>
      <c r="H19" s="18"/>
      <c r="I19" s="18"/>
      <c r="J19" s="18"/>
      <c r="K19" s="18"/>
      <c r="L19" s="18"/>
      <c r="M19" s="124">
        <f>Notes!H334</f>
        <v>0</v>
      </c>
      <c r="N19" s="18"/>
      <c r="O19" s="18"/>
      <c r="P19" s="82"/>
      <c r="Q19" s="156" t="s">
        <v>56</v>
      </c>
    </row>
    <row r="20" spans="2:17" ht="16" thickBot="1">
      <c r="B20" s="78"/>
      <c r="C20" s="147" t="s">
        <v>49</v>
      </c>
      <c r="D20" s="34"/>
      <c r="E20" s="34"/>
      <c r="F20" s="24" t="s">
        <v>1</v>
      </c>
      <c r="G20" s="48">
        <f>M20</f>
        <v>0.2</v>
      </c>
      <c r="H20" s="18"/>
      <c r="I20" s="18"/>
      <c r="J20" s="18"/>
      <c r="K20" s="18"/>
      <c r="L20" s="18"/>
      <c r="M20" s="48">
        <v>0.2</v>
      </c>
      <c r="N20" s="18"/>
      <c r="O20" s="18"/>
      <c r="P20" s="82"/>
      <c r="Q20" s="156" t="s">
        <v>93</v>
      </c>
    </row>
    <row r="21" spans="2:17" ht="16" thickBot="1">
      <c r="B21" s="78"/>
      <c r="C21" s="145"/>
      <c r="D21" s="91"/>
      <c r="E21" s="91"/>
      <c r="F21" s="140"/>
      <c r="G21" s="140"/>
      <c r="H21" s="85"/>
      <c r="I21" s="18"/>
      <c r="J21" s="18"/>
      <c r="K21" s="18"/>
      <c r="L21" s="18"/>
      <c r="M21" s="18"/>
      <c r="N21" s="18"/>
      <c r="O21" s="18"/>
      <c r="P21" s="82"/>
      <c r="Q21" s="156"/>
    </row>
    <row r="22" spans="2:17" ht="16" thickBot="1">
      <c r="B22" s="78"/>
      <c r="C22" s="145" t="s">
        <v>99</v>
      </c>
      <c r="D22" s="90"/>
      <c r="E22" s="90"/>
      <c r="F22" s="140"/>
      <c r="G22" s="140"/>
      <c r="H22" s="85"/>
      <c r="I22" s="18"/>
      <c r="J22" s="18"/>
      <c r="K22" s="18"/>
      <c r="L22" s="18"/>
      <c r="M22" s="140"/>
      <c r="N22" s="18"/>
      <c r="O22" s="18"/>
      <c r="P22" s="80"/>
      <c r="Q22" s="156" t="s">
        <v>56</v>
      </c>
    </row>
    <row r="23" spans="2:17" ht="16" thickBot="1">
      <c r="B23" s="78"/>
      <c r="C23" s="147" t="s">
        <v>47</v>
      </c>
      <c r="D23" s="93"/>
      <c r="E23" s="93"/>
      <c r="F23" s="24" t="s">
        <v>53</v>
      </c>
      <c r="G23" s="48">
        <f>M23</f>
        <v>0</v>
      </c>
      <c r="H23" s="85"/>
      <c r="I23" s="18"/>
      <c r="J23" s="18"/>
      <c r="K23" s="18"/>
      <c r="L23" s="18"/>
      <c r="M23" s="48">
        <f>Notes!H346</f>
        <v>0</v>
      </c>
      <c r="N23" s="18"/>
      <c r="O23" s="18"/>
      <c r="P23" s="80"/>
      <c r="Q23" s="156" t="s">
        <v>56</v>
      </c>
    </row>
    <row r="24" spans="2:17" ht="16" thickBot="1">
      <c r="B24" s="78"/>
      <c r="C24" s="147" t="s">
        <v>48</v>
      </c>
      <c r="F24" s="24" t="s">
        <v>53</v>
      </c>
      <c r="G24" s="124">
        <f t="shared" ref="G24:G29" si="1">M24</f>
        <v>1.47E-2</v>
      </c>
      <c r="I24" s="18"/>
      <c r="J24" s="18"/>
      <c r="K24" s="18"/>
      <c r="L24" s="18"/>
      <c r="M24" s="124">
        <f>Notes!H347</f>
        <v>1.47E-2</v>
      </c>
      <c r="N24" s="18"/>
      <c r="O24" s="18"/>
      <c r="P24" s="82"/>
      <c r="Q24" s="156" t="s">
        <v>56</v>
      </c>
    </row>
    <row r="25" spans="2:17" ht="16" thickBot="1">
      <c r="B25" s="78"/>
      <c r="C25" s="147" t="s">
        <v>52</v>
      </c>
      <c r="F25" s="24" t="s">
        <v>53</v>
      </c>
      <c r="G25" s="124">
        <f t="shared" si="1"/>
        <v>9.4000000000000004E-3</v>
      </c>
      <c r="I25" s="18"/>
      <c r="J25" s="18"/>
      <c r="K25" s="18"/>
      <c r="L25" s="18"/>
      <c r="M25" s="124">
        <f>Notes!H348</f>
        <v>9.4000000000000004E-3</v>
      </c>
      <c r="N25" s="18"/>
      <c r="O25" s="18"/>
      <c r="P25" s="82"/>
      <c r="Q25" s="156" t="s">
        <v>56</v>
      </c>
    </row>
    <row r="26" spans="2:17" ht="16" thickBot="1">
      <c r="B26" s="78"/>
      <c r="C26" s="147" t="s">
        <v>51</v>
      </c>
      <c r="F26" s="24" t="s">
        <v>53</v>
      </c>
      <c r="G26" s="124">
        <f t="shared" si="1"/>
        <v>6.9999999999999999E-4</v>
      </c>
      <c r="I26" s="18"/>
      <c r="J26" s="18"/>
      <c r="K26" s="18"/>
      <c r="L26" s="18"/>
      <c r="M26" s="124">
        <f>Notes!H349</f>
        <v>6.9999999999999999E-4</v>
      </c>
      <c r="N26" s="18"/>
      <c r="O26" s="18"/>
      <c r="P26" s="82"/>
      <c r="Q26" s="156" t="s">
        <v>56</v>
      </c>
    </row>
    <row r="27" spans="2:17" ht="16" thickBot="1">
      <c r="B27" s="78"/>
      <c r="C27" s="147" t="s">
        <v>40</v>
      </c>
      <c r="F27" s="24" t="s">
        <v>53</v>
      </c>
      <c r="G27" s="124">
        <f t="shared" si="1"/>
        <v>0</v>
      </c>
      <c r="I27" s="18"/>
      <c r="J27" s="18"/>
      <c r="K27" s="18"/>
      <c r="L27" s="18"/>
      <c r="M27" s="124">
        <f>Notes!H350</f>
        <v>0</v>
      </c>
      <c r="N27" s="18"/>
      <c r="O27" s="18"/>
      <c r="P27" s="82"/>
      <c r="Q27" s="156" t="s">
        <v>56</v>
      </c>
    </row>
    <row r="28" spans="2:17" ht="16" thickBot="1">
      <c r="B28" s="78"/>
      <c r="C28" s="147" t="s">
        <v>50</v>
      </c>
      <c r="F28" s="24" t="s">
        <v>53</v>
      </c>
      <c r="G28" s="124">
        <f t="shared" si="1"/>
        <v>0</v>
      </c>
      <c r="I28" s="18"/>
      <c r="J28" s="18"/>
      <c r="K28" s="18"/>
      <c r="L28" s="18"/>
      <c r="M28" s="124">
        <f>Notes!H351</f>
        <v>0</v>
      </c>
      <c r="N28" s="18"/>
      <c r="O28" s="18"/>
      <c r="P28" s="85"/>
      <c r="Q28" s="156" t="s">
        <v>56</v>
      </c>
    </row>
    <row r="29" spans="2:17" ht="16" thickBot="1">
      <c r="B29" s="78"/>
      <c r="C29" s="147" t="s">
        <v>49</v>
      </c>
      <c r="F29" s="24" t="s">
        <v>1</v>
      </c>
      <c r="G29" s="48">
        <f t="shared" si="1"/>
        <v>0.8</v>
      </c>
      <c r="I29" s="18"/>
      <c r="J29" s="18"/>
      <c r="K29" s="18"/>
      <c r="L29" s="18"/>
      <c r="M29" s="48">
        <v>0.8</v>
      </c>
      <c r="N29" s="18"/>
      <c r="O29" s="18"/>
      <c r="P29" s="85"/>
      <c r="Q29" s="156" t="s">
        <v>93</v>
      </c>
    </row>
    <row r="30" spans="2:17" ht="16" thickBot="1">
      <c r="B30" s="92"/>
      <c r="C30" s="94"/>
      <c r="D30" s="94"/>
      <c r="E30" s="94"/>
      <c r="F30" s="94"/>
      <c r="G30" s="94"/>
      <c r="H30" s="94"/>
      <c r="I30" s="94"/>
      <c r="J30" s="94"/>
      <c r="K30" s="94"/>
      <c r="L30" s="94"/>
      <c r="M30" s="94"/>
      <c r="N30" s="94"/>
      <c r="O30" s="94"/>
      <c r="P30" s="94"/>
      <c r="Q30" s="95"/>
    </row>
    <row r="31" spans="2:17">
      <c r="O31" s="18"/>
    </row>
    <row r="32" spans="2:17">
      <c r="O32" s="18"/>
    </row>
    <row r="33" spans="15:17">
      <c r="O33" s="18"/>
    </row>
    <row r="34" spans="15:17">
      <c r="O34" s="18"/>
    </row>
    <row r="35" spans="15:17">
      <c r="O35" s="18"/>
    </row>
    <row r="36" spans="15:17">
      <c r="Q36" s="1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E23" sqref="E23"/>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57"/>
      <c r="F6" s="157"/>
      <c r="G6" s="55"/>
      <c r="H6" s="55"/>
      <c r="I6" s="55"/>
      <c r="J6" s="55"/>
      <c r="K6" s="56"/>
      <c r="L6" s="55"/>
    </row>
    <row r="7" spans="2:12">
      <c r="B7" s="54"/>
      <c r="C7" s="161" t="s">
        <v>60</v>
      </c>
      <c r="D7" s="62"/>
      <c r="E7" s="150" t="s">
        <v>113</v>
      </c>
      <c r="F7" s="158" t="s">
        <v>87</v>
      </c>
      <c r="G7" s="57" t="s">
        <v>83</v>
      </c>
      <c r="H7" s="58"/>
      <c r="I7" s="58"/>
      <c r="J7" s="58"/>
      <c r="K7" s="58"/>
      <c r="L7" s="150" t="s">
        <v>113</v>
      </c>
    </row>
    <row r="8" spans="2:12">
      <c r="B8" s="54"/>
      <c r="C8" s="63"/>
      <c r="D8" s="63"/>
      <c r="E8" s="158"/>
      <c r="F8" s="158"/>
      <c r="G8" s="57"/>
      <c r="H8" s="58"/>
      <c r="I8" s="58"/>
      <c r="J8" s="58"/>
      <c r="K8" s="58"/>
      <c r="L8" s="71"/>
    </row>
    <row r="9" spans="2:12">
      <c r="B9" s="54"/>
      <c r="C9" s="62"/>
      <c r="D9" s="63"/>
      <c r="E9" s="158"/>
      <c r="F9" s="158"/>
      <c r="G9" s="57"/>
      <c r="H9" s="58"/>
      <c r="I9" s="58"/>
      <c r="J9" s="58"/>
      <c r="K9" s="58"/>
      <c r="L9" s="71"/>
    </row>
    <row r="10" spans="2:12">
      <c r="B10" s="54"/>
      <c r="C10" s="162" t="s">
        <v>41</v>
      </c>
      <c r="D10" s="63"/>
      <c r="E10" s="158" t="s">
        <v>101</v>
      </c>
      <c r="F10" s="158" t="s">
        <v>87</v>
      </c>
      <c r="G10" s="57" t="s">
        <v>85</v>
      </c>
      <c r="H10" s="58" t="s">
        <v>133</v>
      </c>
      <c r="I10" s="58"/>
      <c r="J10" s="58"/>
      <c r="K10" s="58" t="s">
        <v>134</v>
      </c>
      <c r="L10" s="71"/>
    </row>
    <row r="11" spans="2:12">
      <c r="B11" s="54"/>
      <c r="C11" s="62"/>
      <c r="D11" s="67"/>
      <c r="E11" s="158"/>
      <c r="F11" s="158"/>
      <c r="G11" s="64"/>
      <c r="H11" s="65"/>
      <c r="I11" s="65"/>
      <c r="J11" s="65"/>
      <c r="K11" s="65"/>
      <c r="L11" s="62"/>
    </row>
    <row r="12" spans="2:12">
      <c r="B12" s="54"/>
      <c r="C12" s="67"/>
      <c r="D12" s="67"/>
      <c r="E12" s="158"/>
      <c r="F12" s="158"/>
      <c r="G12" s="64"/>
      <c r="H12" s="65"/>
      <c r="I12" s="65"/>
      <c r="J12" s="65"/>
      <c r="K12" s="65"/>
      <c r="L12" s="62"/>
    </row>
    <row r="13" spans="2:12">
      <c r="B13" s="54"/>
      <c r="C13" s="62"/>
      <c r="D13" s="67"/>
      <c r="E13" s="158"/>
      <c r="F13" s="158"/>
      <c r="G13" s="64"/>
      <c r="H13" s="65"/>
      <c r="I13" s="65"/>
      <c r="J13" s="65"/>
      <c r="K13" s="65"/>
      <c r="L13" s="62"/>
    </row>
    <row r="14" spans="2:12">
      <c r="B14" s="54"/>
      <c r="C14" s="67"/>
      <c r="D14" s="67"/>
      <c r="E14" s="158"/>
      <c r="F14" s="158"/>
      <c r="G14" s="64"/>
      <c r="H14" s="65"/>
      <c r="I14" s="65"/>
      <c r="J14" s="65"/>
      <c r="K14" s="65"/>
      <c r="L14" s="62"/>
    </row>
    <row r="15" spans="2:12">
      <c r="B15" s="54"/>
      <c r="C15" s="62" t="s">
        <v>92</v>
      </c>
      <c r="D15" s="62"/>
      <c r="E15" s="62" t="s">
        <v>91</v>
      </c>
      <c r="F15" s="158"/>
      <c r="G15" s="62" t="s">
        <v>3</v>
      </c>
      <c r="H15" s="70">
        <v>2011</v>
      </c>
      <c r="I15" s="70">
        <v>2011</v>
      </c>
      <c r="J15" s="62"/>
      <c r="K15" s="68" t="s">
        <v>56</v>
      </c>
      <c r="L15" s="66"/>
    </row>
    <row r="16" spans="2:12">
      <c r="B16" s="54"/>
      <c r="C16" s="62"/>
      <c r="D16" s="62"/>
      <c r="E16" s="158"/>
      <c r="F16" s="158"/>
      <c r="G16" s="62"/>
      <c r="H16" s="70"/>
      <c r="I16" s="70"/>
      <c r="J16" s="62"/>
      <c r="K16" s="68"/>
      <c r="L16" s="66"/>
    </row>
    <row r="17" spans="2:12">
      <c r="B17" s="54"/>
      <c r="C17" s="62"/>
      <c r="D17" s="62"/>
      <c r="E17" s="159"/>
      <c r="F17" s="159"/>
      <c r="G17" s="62"/>
      <c r="H17" s="70"/>
      <c r="I17" s="70"/>
      <c r="J17" s="62"/>
      <c r="K17" s="68"/>
      <c r="L17" s="66"/>
    </row>
    <row r="18" spans="2:12">
      <c r="B18" s="54"/>
      <c r="C18" s="63"/>
      <c r="D18" s="62"/>
      <c r="E18" s="159"/>
      <c r="F18" s="159"/>
      <c r="G18" s="62"/>
      <c r="H18" s="70"/>
      <c r="I18" s="70"/>
      <c r="J18" s="62"/>
      <c r="K18" s="68"/>
      <c r="L18" s="66"/>
    </row>
    <row r="19" spans="2:12">
      <c r="B19" s="54"/>
      <c r="E19" s="160"/>
      <c r="F19" s="160"/>
    </row>
    <row r="20" spans="2:12">
      <c r="B20" s="54"/>
      <c r="C20" s="67"/>
      <c r="E20" s="160"/>
      <c r="F20" s="160"/>
    </row>
    <row r="21" spans="2:12">
      <c r="B21" s="54"/>
      <c r="C21" s="130"/>
      <c r="E21" s="160"/>
      <c r="F21" s="160"/>
    </row>
    <row r="22" spans="2:12">
      <c r="B22" s="54"/>
      <c r="E22" s="160"/>
      <c r="F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7"/>
  <sheetViews>
    <sheetView workbookViewId="0">
      <selection activeCell="F114" sqref="F114"/>
    </sheetView>
  </sheetViews>
  <sheetFormatPr baseColWidth="10" defaultColWidth="7" defaultRowHeight="15" x14ac:dyDescent="0"/>
  <cols>
    <col min="1" max="1" width="5.625" style="125" customWidth="1"/>
    <col min="2" max="2" width="5" style="125" customWidth="1"/>
    <col min="3" max="5" width="7" style="125"/>
    <col min="6" max="6" width="10.875" style="125" bestFit="1" customWidth="1"/>
    <col min="7" max="16384" width="7" style="125"/>
  </cols>
  <sheetData>
    <row r="1" spans="2:25" ht="16" thickBot="1"/>
    <row r="2" spans="2:25" s="26" customFormat="1">
      <c r="B2" s="128"/>
      <c r="C2" s="129" t="s">
        <v>25</v>
      </c>
      <c r="D2" s="129" t="s">
        <v>66</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ht="16">
      <c r="B4" s="126"/>
      <c r="C4" s="150" t="s">
        <v>71</v>
      </c>
      <c r="D4" s="150"/>
      <c r="E4" s="150"/>
      <c r="F4" s="150"/>
      <c r="G4" s="150"/>
      <c r="H4" s="150"/>
      <c r="I4" s="150"/>
      <c r="J4" s="150"/>
      <c r="K4" s="150"/>
      <c r="L4" s="150"/>
      <c r="M4" s="150"/>
      <c r="N4" s="150"/>
      <c r="O4" s="150"/>
      <c r="P4" s="150"/>
      <c r="Q4" s="150"/>
      <c r="R4" s="150"/>
      <c r="S4" s="150"/>
      <c r="T4" s="150"/>
      <c r="U4" s="150"/>
      <c r="V4" s="150"/>
      <c r="W4" s="150"/>
      <c r="X4" s="150"/>
      <c r="Y4" s="150"/>
    </row>
    <row r="5" spans="2:25" customFormat="1" ht="16">
      <c r="B5" s="126"/>
      <c r="C5" s="150"/>
      <c r="D5" s="150"/>
      <c r="E5" s="150"/>
      <c r="F5" s="150"/>
      <c r="G5" s="150"/>
      <c r="H5" s="150"/>
      <c r="I5" s="150"/>
      <c r="J5" s="150"/>
      <c r="K5" s="150"/>
      <c r="L5" s="150"/>
      <c r="M5" s="150"/>
      <c r="N5" s="150"/>
      <c r="O5" s="150"/>
      <c r="P5" s="150"/>
      <c r="Q5" s="150"/>
      <c r="R5" s="150"/>
      <c r="S5" s="150"/>
      <c r="T5" s="150"/>
      <c r="U5" s="150"/>
      <c r="V5" s="150"/>
      <c r="W5" s="150"/>
      <c r="X5" s="150"/>
      <c r="Y5" s="150"/>
    </row>
    <row r="6" spans="2:25" customFormat="1" ht="16">
      <c r="B6" s="126"/>
      <c r="C6" s="150"/>
      <c r="D6" s="150"/>
      <c r="E6" s="150"/>
      <c r="F6" s="150"/>
      <c r="G6" s="150"/>
      <c r="H6" s="150"/>
      <c r="I6" s="150"/>
      <c r="J6" s="150"/>
      <c r="K6" s="150"/>
      <c r="L6" s="150"/>
      <c r="M6" s="150"/>
      <c r="N6" s="150"/>
      <c r="O6" s="150"/>
      <c r="P6" s="150"/>
      <c r="Q6" s="150"/>
      <c r="R6" s="150"/>
      <c r="S6" s="150"/>
      <c r="T6" s="150"/>
      <c r="U6" s="150"/>
      <c r="V6" s="150"/>
      <c r="W6" s="150"/>
      <c r="X6" s="150"/>
      <c r="Y6" s="150"/>
    </row>
    <row r="7" spans="2:25" customFormat="1" ht="16">
      <c r="B7" s="126"/>
      <c r="C7" s="150"/>
      <c r="D7" s="150"/>
      <c r="E7" s="150"/>
      <c r="F7" s="150"/>
      <c r="G7" s="150"/>
      <c r="H7" s="150"/>
      <c r="I7" s="150"/>
      <c r="J7" s="150"/>
      <c r="K7" s="150"/>
      <c r="L7" s="150"/>
      <c r="M7" s="150"/>
      <c r="N7" s="150"/>
      <c r="O7" s="150"/>
      <c r="P7" s="150"/>
      <c r="Q7" s="150"/>
      <c r="R7" s="150"/>
      <c r="S7" s="150"/>
      <c r="T7" s="150"/>
      <c r="U7" s="150"/>
      <c r="V7" s="150"/>
      <c r="W7" s="150"/>
      <c r="X7" s="150"/>
      <c r="Y7" s="150"/>
    </row>
    <row r="8" spans="2:25" customFormat="1" ht="16">
      <c r="B8" s="126"/>
      <c r="C8" s="150"/>
      <c r="D8" s="150">
        <v>16</v>
      </c>
      <c r="F8" s="150">
        <v>890</v>
      </c>
      <c r="G8" s="151" t="s">
        <v>72</v>
      </c>
      <c r="H8" s="152" t="s">
        <v>73</v>
      </c>
      <c r="I8" s="150"/>
      <c r="J8" s="150"/>
      <c r="K8" s="150"/>
      <c r="L8" s="150"/>
      <c r="M8" s="150"/>
      <c r="N8" s="150"/>
      <c r="O8" s="150"/>
      <c r="P8" s="150"/>
      <c r="Q8" s="150"/>
      <c r="R8" s="150"/>
      <c r="S8" s="150"/>
      <c r="T8" s="150"/>
      <c r="U8" s="150"/>
      <c r="V8" s="150"/>
      <c r="W8" s="150"/>
      <c r="X8" s="150"/>
      <c r="Y8" s="150"/>
    </row>
    <row r="9" spans="2:25" customFormat="1" ht="16">
      <c r="B9" s="126"/>
      <c r="C9" s="150"/>
      <c r="D9" s="150"/>
      <c r="F9" s="150">
        <v>37.200000000000003</v>
      </c>
      <c r="G9" s="150" t="s">
        <v>74</v>
      </c>
      <c r="H9" s="152" t="s">
        <v>75</v>
      </c>
      <c r="I9" s="150"/>
      <c r="J9" s="150"/>
      <c r="K9" s="150"/>
      <c r="L9" s="150"/>
      <c r="M9" s="150"/>
      <c r="N9" s="150"/>
      <c r="O9" s="150"/>
      <c r="P9" s="150"/>
      <c r="Q9" s="150"/>
      <c r="R9" s="150"/>
      <c r="S9" s="150"/>
      <c r="T9" s="150"/>
      <c r="U9" s="150"/>
      <c r="V9" s="150"/>
      <c r="W9" s="150"/>
      <c r="X9" s="150"/>
      <c r="Y9" s="150"/>
    </row>
    <row r="10" spans="2:25" customFormat="1" ht="16">
      <c r="B10" s="126"/>
      <c r="C10" s="150"/>
      <c r="D10" s="150"/>
      <c r="F10" s="150">
        <f>F8/1000</f>
        <v>0.89</v>
      </c>
      <c r="G10" t="s">
        <v>76</v>
      </c>
      <c r="H10" s="152" t="s">
        <v>77</v>
      </c>
      <c r="I10" s="150"/>
      <c r="J10" s="150"/>
      <c r="K10" s="150"/>
      <c r="L10" s="150"/>
      <c r="M10" s="150"/>
      <c r="N10" s="150"/>
      <c r="O10" s="150"/>
      <c r="P10" s="150"/>
      <c r="Q10" s="150"/>
      <c r="R10" s="150"/>
      <c r="S10" s="150"/>
      <c r="T10" s="150"/>
      <c r="U10" s="150"/>
      <c r="V10" s="150"/>
      <c r="W10" s="150"/>
      <c r="X10" s="150"/>
      <c r="Y10" s="150"/>
    </row>
    <row r="11" spans="2:25" customFormat="1" ht="16">
      <c r="B11" s="126"/>
      <c r="C11" s="150"/>
      <c r="D11" s="150"/>
      <c r="F11" s="150">
        <f>F9*F10</f>
        <v>33.108000000000004</v>
      </c>
      <c r="G11" s="150" t="s">
        <v>78</v>
      </c>
      <c r="H11" s="152" t="s">
        <v>75</v>
      </c>
      <c r="I11" s="150"/>
      <c r="J11" s="150"/>
      <c r="K11" s="150"/>
      <c r="L11" s="150"/>
      <c r="M11" s="150"/>
      <c r="N11" s="150"/>
      <c r="O11" s="150"/>
      <c r="P11" s="150"/>
      <c r="Q11" s="150"/>
      <c r="R11" s="150"/>
      <c r="S11" s="150"/>
      <c r="T11" s="150"/>
      <c r="U11" s="150"/>
      <c r="V11" s="150"/>
      <c r="W11" s="150"/>
      <c r="X11" s="150"/>
      <c r="Y11" s="150"/>
    </row>
    <row r="12" spans="2:25" customFormat="1" ht="16">
      <c r="B12" s="126"/>
      <c r="C12" s="150"/>
      <c r="D12" s="150"/>
      <c r="E12" s="150"/>
      <c r="F12" s="150"/>
      <c r="G12" s="150"/>
      <c r="H12" s="150"/>
      <c r="I12" s="150"/>
      <c r="J12" s="150"/>
      <c r="K12" s="150"/>
      <c r="L12" s="150"/>
      <c r="M12" s="150"/>
      <c r="N12" s="150"/>
      <c r="O12" s="150"/>
      <c r="P12" s="150"/>
      <c r="Q12" s="150"/>
      <c r="R12" s="150"/>
      <c r="S12" s="150"/>
      <c r="T12" s="150"/>
      <c r="U12" s="150"/>
      <c r="V12" s="150"/>
      <c r="W12" s="150"/>
      <c r="X12" s="150"/>
      <c r="Y12" s="150"/>
    </row>
    <row r="13" spans="2:25" customFormat="1" ht="16">
      <c r="B13" s="126"/>
      <c r="C13" s="150"/>
      <c r="D13" s="150"/>
      <c r="E13" s="150"/>
      <c r="F13" s="150"/>
      <c r="G13" s="150"/>
      <c r="H13" s="150"/>
      <c r="I13" s="150"/>
      <c r="J13" s="150"/>
      <c r="K13" s="150"/>
      <c r="L13" s="150"/>
      <c r="M13" s="150"/>
      <c r="N13" s="150"/>
      <c r="O13" s="150"/>
      <c r="P13" s="150"/>
      <c r="Q13" s="150"/>
      <c r="R13" s="150"/>
      <c r="S13" s="150"/>
      <c r="T13" s="150"/>
      <c r="U13" s="150"/>
      <c r="V13" s="150"/>
      <c r="W13" s="150"/>
      <c r="X13" s="150"/>
      <c r="Y13" s="150"/>
    </row>
    <row r="14" spans="2:25" customFormat="1" ht="16">
      <c r="B14" s="126"/>
      <c r="C14" s="150"/>
      <c r="D14" s="150"/>
      <c r="E14" s="150"/>
      <c r="F14" s="150"/>
      <c r="G14" s="150"/>
      <c r="H14" s="150"/>
      <c r="I14" s="150"/>
      <c r="J14" s="150"/>
      <c r="K14" s="150"/>
      <c r="L14" s="150"/>
      <c r="M14" s="150"/>
      <c r="N14" s="150"/>
      <c r="O14" s="150"/>
      <c r="P14" s="150"/>
      <c r="Q14" s="150"/>
      <c r="R14" s="150"/>
      <c r="S14" s="150"/>
      <c r="T14" s="150"/>
      <c r="U14" s="150"/>
      <c r="V14" s="150"/>
      <c r="W14" s="150"/>
      <c r="X14" s="150"/>
      <c r="Y14" s="150"/>
    </row>
    <row r="15" spans="2:25" customFormat="1" ht="16">
      <c r="B15" s="126"/>
      <c r="C15" s="150"/>
      <c r="D15" s="150"/>
      <c r="E15" s="150"/>
      <c r="F15" s="150"/>
      <c r="G15" s="150"/>
      <c r="H15" s="150"/>
      <c r="I15" s="150"/>
      <c r="J15" s="150"/>
      <c r="K15" s="150"/>
      <c r="L15" s="150"/>
      <c r="M15" s="150"/>
      <c r="N15" s="150"/>
      <c r="O15" s="150"/>
      <c r="P15" s="150"/>
      <c r="Q15" s="150"/>
      <c r="R15" s="150"/>
      <c r="S15" s="150"/>
      <c r="T15" s="150"/>
      <c r="U15" s="150"/>
      <c r="V15" s="150"/>
      <c r="W15" s="150"/>
      <c r="X15" s="150"/>
      <c r="Y15" s="150"/>
    </row>
    <row r="16" spans="2:25" customFormat="1" ht="16">
      <c r="B16" s="126"/>
      <c r="C16" s="150"/>
      <c r="D16" s="150"/>
      <c r="E16" s="150"/>
      <c r="F16" s="150"/>
      <c r="G16" s="150"/>
      <c r="H16" s="150"/>
      <c r="I16" s="150"/>
      <c r="J16" s="150"/>
      <c r="K16" s="150"/>
      <c r="L16" s="150"/>
      <c r="M16" s="150"/>
      <c r="N16" s="150"/>
      <c r="O16" s="150"/>
      <c r="P16" s="150"/>
      <c r="Q16" s="150"/>
      <c r="R16" s="150"/>
      <c r="S16" s="150"/>
      <c r="T16" s="150"/>
      <c r="U16" s="150"/>
      <c r="V16" s="150"/>
      <c r="W16" s="150"/>
      <c r="X16" s="150"/>
      <c r="Y16" s="150"/>
    </row>
    <row r="17" spans="2:25" customFormat="1" ht="16">
      <c r="B17" s="126"/>
      <c r="C17" s="150"/>
      <c r="D17" s="150"/>
      <c r="E17" s="150"/>
      <c r="F17" s="150"/>
      <c r="G17" s="150"/>
      <c r="H17" s="150"/>
      <c r="I17" s="150"/>
      <c r="J17" s="150"/>
      <c r="K17" s="150"/>
      <c r="L17" s="150"/>
      <c r="M17" s="150"/>
      <c r="N17" s="150"/>
      <c r="O17" s="150"/>
      <c r="P17" s="150"/>
      <c r="Q17" s="150"/>
      <c r="R17" s="150"/>
      <c r="S17" s="150"/>
      <c r="T17" s="150"/>
      <c r="U17" s="150"/>
      <c r="V17" s="150"/>
      <c r="W17" s="150"/>
      <c r="X17" s="150"/>
      <c r="Y17" s="150"/>
    </row>
    <row r="18" spans="2:25" customFormat="1" ht="16">
      <c r="B18" s="126"/>
      <c r="C18" s="150"/>
      <c r="D18" s="150"/>
      <c r="E18" s="150"/>
      <c r="F18" s="150"/>
      <c r="G18" s="150"/>
      <c r="H18" s="150"/>
      <c r="I18" s="150"/>
      <c r="J18" s="150"/>
      <c r="K18" s="150"/>
      <c r="L18" s="150"/>
      <c r="M18" s="150"/>
      <c r="N18" s="150"/>
      <c r="O18" s="150"/>
      <c r="P18" s="150"/>
      <c r="Q18" s="150"/>
      <c r="R18" s="150"/>
      <c r="S18" s="150"/>
      <c r="T18" s="150"/>
      <c r="U18" s="150"/>
      <c r="V18" s="150"/>
      <c r="W18" s="150"/>
      <c r="X18" s="150"/>
      <c r="Y18" s="150"/>
    </row>
    <row r="19" spans="2:25" customFormat="1" ht="16">
      <c r="B19" s="126"/>
      <c r="C19" s="150"/>
      <c r="D19" s="150"/>
      <c r="E19" s="150"/>
      <c r="F19" s="150"/>
      <c r="G19" s="150"/>
      <c r="H19" s="150"/>
      <c r="I19" s="150"/>
      <c r="J19" s="150"/>
      <c r="K19" s="150"/>
      <c r="L19" s="150"/>
      <c r="M19" s="150"/>
      <c r="N19" s="150"/>
      <c r="O19" s="150"/>
      <c r="P19" s="150"/>
      <c r="Q19" s="150"/>
      <c r="R19" s="150"/>
      <c r="S19" s="150"/>
      <c r="T19" s="150"/>
      <c r="U19" s="150"/>
      <c r="V19" s="150"/>
      <c r="W19" s="150"/>
      <c r="X19" s="150"/>
      <c r="Y19" s="150"/>
    </row>
    <row r="20" spans="2:25" customFormat="1" ht="16">
      <c r="B20" s="126"/>
      <c r="C20" s="150"/>
      <c r="D20" s="150"/>
      <c r="E20" s="150"/>
      <c r="F20" s="150"/>
      <c r="G20" s="150"/>
      <c r="H20" s="150"/>
      <c r="I20" s="150"/>
      <c r="J20" s="150"/>
      <c r="K20" s="150"/>
      <c r="L20" s="150"/>
      <c r="M20" s="150"/>
      <c r="N20" s="150"/>
      <c r="O20" s="150"/>
      <c r="P20" s="150"/>
      <c r="Q20" s="150"/>
      <c r="R20" s="150"/>
      <c r="S20" s="150"/>
      <c r="T20" s="150"/>
      <c r="U20" s="150"/>
      <c r="V20" s="150"/>
      <c r="W20" s="150"/>
      <c r="X20" s="150"/>
      <c r="Y20" s="150"/>
    </row>
    <row r="21" spans="2:25" customFormat="1" ht="16">
      <c r="B21" s="126"/>
      <c r="C21" s="150"/>
      <c r="D21" s="150"/>
      <c r="E21" s="150"/>
      <c r="F21" s="150"/>
      <c r="G21" s="150"/>
      <c r="H21" s="150"/>
      <c r="I21" s="150"/>
      <c r="J21" s="150"/>
      <c r="K21" s="150"/>
      <c r="L21" s="150"/>
      <c r="M21" s="150"/>
      <c r="N21" s="150"/>
      <c r="O21" s="150"/>
      <c r="P21" s="150"/>
      <c r="Q21" s="150"/>
      <c r="R21" s="150"/>
      <c r="S21" s="150"/>
      <c r="T21" s="150"/>
      <c r="U21" s="150"/>
      <c r="V21" s="150"/>
      <c r="W21" s="150"/>
      <c r="X21" s="150"/>
      <c r="Y21" s="150"/>
    </row>
    <row r="22" spans="2:25" customFormat="1" ht="16">
      <c r="B22" s="126"/>
      <c r="C22" s="150"/>
      <c r="D22" s="150"/>
      <c r="E22" s="150"/>
      <c r="F22" s="150"/>
      <c r="G22" s="150"/>
      <c r="H22" s="150"/>
      <c r="I22" s="150"/>
      <c r="J22" s="150"/>
      <c r="K22" s="150"/>
      <c r="L22" s="150"/>
      <c r="M22" s="150"/>
      <c r="N22" s="150"/>
      <c r="O22" s="150"/>
      <c r="P22" s="150"/>
      <c r="Q22" s="150"/>
      <c r="R22" s="150"/>
      <c r="S22" s="150"/>
      <c r="T22" s="150"/>
      <c r="U22" s="150"/>
      <c r="V22" s="150"/>
      <c r="W22" s="150"/>
      <c r="X22" s="150"/>
      <c r="Y22" s="150"/>
    </row>
    <row r="23" spans="2:25" customFormat="1" ht="16">
      <c r="B23" s="126"/>
      <c r="C23" s="150"/>
      <c r="D23" s="150"/>
      <c r="E23" s="150"/>
      <c r="F23" s="150"/>
      <c r="G23" s="150"/>
      <c r="H23" s="150"/>
      <c r="I23" s="150"/>
      <c r="J23" s="150"/>
      <c r="K23" s="150"/>
      <c r="L23" s="150"/>
      <c r="M23" s="150"/>
      <c r="N23" s="150"/>
      <c r="O23" s="150"/>
      <c r="P23" s="150"/>
      <c r="Q23" s="150"/>
      <c r="R23" s="150"/>
      <c r="S23" s="150"/>
      <c r="T23" s="150"/>
      <c r="U23" s="150"/>
      <c r="V23" s="150"/>
      <c r="W23" s="150"/>
      <c r="X23" s="150"/>
      <c r="Y23" s="150"/>
    </row>
    <row r="24" spans="2:25" customFormat="1" ht="16">
      <c r="B24" s="126"/>
      <c r="C24" s="150"/>
      <c r="D24" s="150"/>
      <c r="E24" s="150"/>
      <c r="F24" s="150"/>
      <c r="G24" s="150"/>
      <c r="H24" s="150"/>
      <c r="I24" s="150"/>
      <c r="J24" s="150"/>
      <c r="K24" s="150"/>
      <c r="L24" s="150"/>
      <c r="M24" s="150"/>
      <c r="N24" s="150"/>
      <c r="O24" s="150"/>
      <c r="P24" s="150"/>
      <c r="Q24" s="150"/>
      <c r="R24" s="150"/>
      <c r="S24" s="150"/>
      <c r="T24" s="150"/>
      <c r="U24" s="150"/>
      <c r="V24" s="150"/>
      <c r="W24" s="150"/>
      <c r="X24" s="150"/>
      <c r="Y24" s="150"/>
    </row>
    <row r="25" spans="2:25" customFormat="1" ht="16">
      <c r="B25" s="126"/>
      <c r="C25" s="150"/>
      <c r="D25" s="150"/>
      <c r="E25" s="150"/>
      <c r="F25" s="150"/>
      <c r="G25" s="150"/>
      <c r="H25" s="150"/>
      <c r="I25" s="150"/>
      <c r="J25" s="150"/>
      <c r="K25" s="150"/>
      <c r="L25" s="150"/>
      <c r="M25" s="150"/>
      <c r="N25" s="150"/>
      <c r="O25" s="150"/>
      <c r="P25" s="150"/>
      <c r="Q25" s="150"/>
      <c r="R25" s="150"/>
      <c r="S25" s="150"/>
      <c r="T25" s="150"/>
      <c r="U25" s="150"/>
      <c r="V25" s="150"/>
      <c r="W25" s="150"/>
      <c r="X25" s="150"/>
      <c r="Y25" s="150"/>
    </row>
    <row r="26" spans="2:25" customFormat="1" ht="16">
      <c r="B26" s="126"/>
      <c r="C26" s="150"/>
      <c r="D26" s="150"/>
      <c r="E26" s="150"/>
      <c r="F26" s="150"/>
      <c r="G26" s="150"/>
      <c r="H26" s="150"/>
      <c r="I26" s="150"/>
      <c r="J26" s="150"/>
      <c r="K26" s="150"/>
      <c r="L26" s="150"/>
      <c r="M26" s="150"/>
      <c r="N26" s="150"/>
      <c r="O26" s="150"/>
      <c r="P26" s="150"/>
      <c r="Q26" s="150"/>
      <c r="R26" s="150"/>
      <c r="S26" s="150"/>
      <c r="T26" s="150"/>
      <c r="U26" s="150"/>
      <c r="V26" s="150"/>
      <c r="W26" s="150"/>
      <c r="X26" s="150"/>
      <c r="Y26" s="150"/>
    </row>
    <row r="27" spans="2:25" customFormat="1" ht="16">
      <c r="B27" s="126"/>
      <c r="C27" s="150"/>
      <c r="D27" s="150"/>
      <c r="E27" s="150"/>
      <c r="F27" s="150"/>
      <c r="G27" s="150"/>
      <c r="H27" s="150"/>
      <c r="I27" s="150"/>
      <c r="J27" s="150"/>
      <c r="K27" s="150"/>
      <c r="L27" s="150"/>
      <c r="M27" s="150"/>
      <c r="N27" s="150"/>
      <c r="O27" s="150"/>
      <c r="P27" s="150"/>
      <c r="Q27" s="150"/>
      <c r="R27" s="150"/>
      <c r="S27" s="150"/>
      <c r="T27" s="150"/>
      <c r="U27" s="150"/>
      <c r="V27" s="150"/>
      <c r="W27" s="150"/>
      <c r="X27" s="150"/>
      <c r="Y27" s="150"/>
    </row>
    <row r="28" spans="2:25" customFormat="1" ht="16">
      <c r="B28" s="126"/>
      <c r="C28" s="150"/>
      <c r="D28" s="150"/>
      <c r="E28" s="150"/>
      <c r="F28" s="150"/>
      <c r="G28" s="150"/>
      <c r="H28" s="150"/>
      <c r="I28" s="150"/>
      <c r="J28" s="150"/>
      <c r="K28" s="150"/>
      <c r="L28" s="150"/>
      <c r="M28" s="150"/>
      <c r="N28" s="150"/>
      <c r="O28" s="150"/>
      <c r="P28" s="150"/>
      <c r="Q28" s="150"/>
      <c r="R28" s="150"/>
      <c r="S28" s="150"/>
      <c r="T28" s="150"/>
      <c r="U28" s="150"/>
      <c r="V28" s="150"/>
      <c r="W28" s="150"/>
      <c r="X28" s="150"/>
      <c r="Y28" s="150"/>
    </row>
    <row r="29" spans="2:25" customFormat="1" ht="16">
      <c r="B29" s="126"/>
    </row>
    <row r="30" spans="2:25" customFormat="1" ht="16">
      <c r="B30" s="126"/>
    </row>
    <row r="31" spans="2:25" customFormat="1" ht="16">
      <c r="B31" s="126"/>
    </row>
    <row r="32" spans="2:25" customFormat="1" ht="16">
      <c r="B32" s="126"/>
    </row>
    <row r="33" spans="2:2" customFormat="1" ht="16">
      <c r="B33" s="126"/>
    </row>
    <row r="34" spans="2:2" customFormat="1" ht="16">
      <c r="B34" s="126"/>
    </row>
    <row r="35" spans="2:2" customFormat="1" ht="16">
      <c r="B35" s="126"/>
    </row>
    <row r="36" spans="2:2" customFormat="1" ht="16">
      <c r="B36" s="126"/>
    </row>
    <row r="37" spans="2:2" customFormat="1" ht="16">
      <c r="B37" s="126"/>
    </row>
    <row r="38" spans="2:2" customFormat="1" ht="16">
      <c r="B38" s="126"/>
    </row>
    <row r="39" spans="2:2" customFormat="1" ht="16">
      <c r="B39" s="126"/>
    </row>
    <row r="40" spans="2:2" customFormat="1" ht="16">
      <c r="B40" s="126"/>
    </row>
    <row r="41" spans="2:2" customFormat="1" ht="16">
      <c r="B41" s="126"/>
    </row>
    <row r="42" spans="2:2" customFormat="1" ht="16">
      <c r="B42" s="126"/>
    </row>
    <row r="43" spans="2:2" customFormat="1" ht="16">
      <c r="B43" s="126"/>
    </row>
    <row r="44" spans="2:2" customFormat="1" ht="16">
      <c r="B44" s="126"/>
    </row>
    <row r="45" spans="2:2" customFormat="1" ht="16">
      <c r="B45" s="126"/>
    </row>
    <row r="46" spans="2:2" customFormat="1" ht="16">
      <c r="B46" s="126"/>
    </row>
    <row r="47" spans="2:2" customFormat="1" ht="16">
      <c r="B47" s="126"/>
    </row>
    <row r="48" spans="2:2" customFormat="1" ht="16">
      <c r="B48" s="126"/>
    </row>
    <row r="49" spans="2:25" customFormat="1" ht="16">
      <c r="B49" s="126"/>
    </row>
    <row r="50" spans="2:25" customFormat="1" ht="16">
      <c r="B50" s="126"/>
    </row>
    <row r="51" spans="2:25" customFormat="1" ht="16">
      <c r="B51" s="126"/>
    </row>
    <row r="52" spans="2:25" customFormat="1" ht="16">
      <c r="B52" s="126"/>
    </row>
    <row r="53" spans="2:25" customFormat="1" ht="16">
      <c r="B53" s="126"/>
    </row>
    <row r="54" spans="2:25" customFormat="1" ht="16">
      <c r="B54" s="126"/>
    </row>
    <row r="55" spans="2:25" customFormat="1" ht="16">
      <c r="B55" s="126"/>
    </row>
    <row r="56" spans="2:25" customFormat="1" ht="16">
      <c r="B56" s="126"/>
    </row>
    <row r="57" spans="2:25" customFormat="1" ht="16">
      <c r="B57" s="126"/>
    </row>
    <row r="58" spans="2:25" customFormat="1" ht="16">
      <c r="B58" s="126"/>
    </row>
    <row r="59" spans="2:25" customFormat="1" ht="16">
      <c r="B59" s="126"/>
    </row>
    <row r="60" spans="2:25" customFormat="1" ht="16">
      <c r="B60" s="126"/>
    </row>
    <row r="61" spans="2:25" customFormat="1" ht="17" thickBot="1">
      <c r="B61" s="126"/>
    </row>
    <row r="62" spans="2:25" s="26" customFormat="1">
      <c r="B62" s="129"/>
      <c r="C62" s="129" t="s">
        <v>25</v>
      </c>
      <c r="D62" s="129" t="s">
        <v>66</v>
      </c>
      <c r="E62" s="129"/>
      <c r="F62" s="129" t="s">
        <v>32</v>
      </c>
      <c r="G62" s="129"/>
      <c r="H62" s="129"/>
      <c r="I62" s="129"/>
      <c r="J62" s="129"/>
      <c r="K62" s="129"/>
      <c r="L62" s="129"/>
      <c r="M62" s="129"/>
      <c r="N62" s="129"/>
      <c r="O62" s="129"/>
      <c r="P62" s="129"/>
      <c r="Q62" s="129"/>
      <c r="R62" s="129"/>
      <c r="S62" s="129"/>
      <c r="T62" s="129"/>
      <c r="U62" s="129"/>
    </row>
    <row r="63" spans="2:25" customFormat="1" ht="16">
      <c r="B63" s="126"/>
      <c r="C63" s="150"/>
      <c r="D63" s="150"/>
      <c r="E63" s="150"/>
      <c r="F63" s="150"/>
      <c r="G63" s="150"/>
      <c r="H63" s="150"/>
      <c r="I63" s="150"/>
      <c r="J63" s="150"/>
      <c r="K63" s="150"/>
      <c r="L63" s="150"/>
      <c r="M63" s="150"/>
      <c r="N63" s="150"/>
      <c r="O63" s="150"/>
      <c r="P63" s="150"/>
      <c r="Q63" s="150"/>
      <c r="R63" s="150"/>
      <c r="S63" s="150"/>
      <c r="T63" s="150"/>
      <c r="U63" s="150"/>
      <c r="V63" s="150"/>
      <c r="W63" s="150"/>
      <c r="X63" s="150"/>
      <c r="Y63" s="150"/>
    </row>
    <row r="64" spans="2:25" customFormat="1" ht="16">
      <c r="B64" s="126"/>
      <c r="C64" s="150" t="s">
        <v>101</v>
      </c>
      <c r="D64" s="150"/>
      <c r="E64" s="150"/>
      <c r="F64" s="150"/>
      <c r="G64" s="150"/>
      <c r="H64" s="150"/>
      <c r="I64" s="150"/>
      <c r="J64" s="150"/>
      <c r="K64" s="150"/>
      <c r="L64" s="150"/>
      <c r="M64" s="150"/>
      <c r="N64" s="150"/>
      <c r="O64" s="150"/>
      <c r="P64" s="150"/>
      <c r="Q64" s="150"/>
      <c r="R64" s="150"/>
      <c r="S64" s="150"/>
      <c r="T64" s="150"/>
      <c r="U64" s="150"/>
      <c r="V64" s="150"/>
      <c r="W64" s="150"/>
      <c r="X64" s="150"/>
      <c r="Y64" s="150"/>
    </row>
    <row r="65" spans="2:25" customFormat="1" ht="16">
      <c r="B65" s="126"/>
      <c r="C65" s="150"/>
      <c r="D65" s="150"/>
      <c r="E65" s="150"/>
      <c r="F65" s="150"/>
      <c r="G65" s="150"/>
      <c r="H65" s="150"/>
      <c r="I65" s="150"/>
      <c r="J65" s="150"/>
      <c r="K65" s="150"/>
      <c r="L65" s="150"/>
      <c r="M65" s="150"/>
      <c r="N65" s="150"/>
      <c r="O65" s="150"/>
      <c r="P65" s="150"/>
      <c r="Q65" s="150"/>
      <c r="R65" s="150"/>
      <c r="S65" s="150"/>
      <c r="T65" s="150"/>
      <c r="U65" s="150"/>
      <c r="V65" s="150"/>
      <c r="W65" s="150"/>
      <c r="X65" s="150"/>
      <c r="Y65" s="150"/>
    </row>
    <row r="66" spans="2:25" customFormat="1" ht="16">
      <c r="B66" s="126"/>
      <c r="C66" s="150"/>
      <c r="D66" s="150">
        <v>17</v>
      </c>
      <c r="E66" s="150"/>
      <c r="F66" s="150"/>
      <c r="G66" s="150"/>
      <c r="H66" s="150"/>
      <c r="I66" s="150"/>
      <c r="J66" s="150"/>
      <c r="K66" s="150"/>
      <c r="L66" s="150"/>
      <c r="M66" s="150"/>
      <c r="N66" s="150"/>
      <c r="O66" s="150"/>
      <c r="P66" s="150"/>
      <c r="Q66" s="150"/>
      <c r="R66" s="150"/>
      <c r="S66" s="150"/>
      <c r="T66" s="150"/>
      <c r="U66" s="150"/>
      <c r="V66" s="150"/>
      <c r="W66" s="150"/>
      <c r="X66" s="150"/>
      <c r="Y66" s="150"/>
    </row>
    <row r="67" spans="2:25" customFormat="1" ht="16">
      <c r="B67" s="126"/>
      <c r="C67" s="150"/>
      <c r="D67" s="150"/>
      <c r="E67" s="150"/>
      <c r="F67" s="150"/>
      <c r="G67" s="150"/>
      <c r="H67" s="150"/>
      <c r="I67" s="150"/>
      <c r="J67" s="150"/>
      <c r="K67" s="150"/>
      <c r="L67" s="150"/>
      <c r="M67" s="150"/>
      <c r="N67" s="150"/>
      <c r="O67" s="150"/>
      <c r="P67" s="150"/>
      <c r="Q67" s="150"/>
      <c r="R67" s="150"/>
      <c r="S67" s="150"/>
      <c r="T67" s="150"/>
      <c r="U67" s="150"/>
      <c r="V67" s="150"/>
      <c r="W67" s="150"/>
      <c r="X67" s="150"/>
      <c r="Y67" s="150"/>
    </row>
    <row r="68" spans="2:25" customFormat="1" ht="16">
      <c r="B68" s="126"/>
      <c r="C68" s="150"/>
      <c r="D68" s="150"/>
      <c r="E68" s="150"/>
      <c r="F68" s="150"/>
      <c r="G68" s="150"/>
      <c r="H68" s="150"/>
      <c r="I68" s="150"/>
      <c r="J68" s="150"/>
      <c r="K68" s="150"/>
      <c r="L68" s="150"/>
      <c r="M68" s="150"/>
      <c r="N68" s="150"/>
      <c r="O68" s="150"/>
      <c r="P68" s="150"/>
      <c r="Q68" s="150"/>
      <c r="R68" s="150"/>
      <c r="S68" s="150"/>
      <c r="T68" s="150"/>
      <c r="U68" s="150"/>
      <c r="V68" s="150"/>
      <c r="W68" s="150"/>
      <c r="X68" s="150"/>
      <c r="Y68" s="150"/>
    </row>
    <row r="69" spans="2:25" customFormat="1" ht="16">
      <c r="B69" s="126"/>
      <c r="C69" s="150"/>
      <c r="D69" s="150"/>
      <c r="E69" s="150"/>
      <c r="F69" s="150"/>
      <c r="G69" s="150"/>
      <c r="H69" s="150"/>
      <c r="I69" s="150"/>
      <c r="J69" s="150"/>
      <c r="K69" s="150"/>
      <c r="L69" s="150"/>
      <c r="M69" s="150"/>
      <c r="N69" s="150"/>
      <c r="O69" s="150"/>
      <c r="P69" s="150"/>
      <c r="Q69" s="150"/>
      <c r="R69" s="150"/>
      <c r="S69" s="150"/>
      <c r="T69" s="150"/>
      <c r="U69" s="150"/>
      <c r="V69" s="150"/>
      <c r="W69" s="150"/>
      <c r="X69" s="150"/>
      <c r="Y69" s="150"/>
    </row>
    <row r="70" spans="2:25" customFormat="1" ht="16">
      <c r="B70" s="126"/>
      <c r="C70" s="150"/>
      <c r="D70" s="150"/>
      <c r="E70" s="150"/>
      <c r="F70" s="150"/>
      <c r="G70" s="150"/>
      <c r="H70" s="150"/>
      <c r="I70" s="150"/>
      <c r="J70" s="150"/>
      <c r="K70" s="150"/>
      <c r="L70" s="150"/>
      <c r="M70" s="150"/>
      <c r="N70" s="150"/>
      <c r="O70" s="150"/>
      <c r="P70" s="150"/>
      <c r="Q70" s="150"/>
      <c r="R70" s="150"/>
      <c r="S70" s="150"/>
      <c r="T70" s="150"/>
      <c r="U70" s="150"/>
      <c r="V70" s="150"/>
      <c r="W70" s="150"/>
      <c r="X70" s="150"/>
      <c r="Y70" s="150"/>
    </row>
    <row r="71" spans="2:25" customFormat="1" ht="16">
      <c r="B71" s="126"/>
      <c r="C71" s="150"/>
      <c r="D71" s="150">
        <v>26</v>
      </c>
      <c r="E71" s="150"/>
      <c r="F71" s="150"/>
      <c r="G71" s="150"/>
      <c r="H71" s="150"/>
      <c r="I71" s="150"/>
      <c r="J71" s="150"/>
      <c r="K71" s="150"/>
      <c r="L71" s="150"/>
      <c r="M71" s="150"/>
      <c r="N71" s="150"/>
      <c r="O71" s="150"/>
      <c r="P71" s="150"/>
      <c r="Q71" s="150"/>
      <c r="R71" s="150"/>
      <c r="S71" s="150"/>
      <c r="T71" s="150"/>
      <c r="U71" s="150"/>
      <c r="V71" s="150"/>
      <c r="W71" s="150"/>
      <c r="X71" s="150"/>
      <c r="Y71" s="150"/>
    </row>
    <row r="72" spans="2:25" customFormat="1" ht="16">
      <c r="B72" s="126"/>
      <c r="C72" s="150"/>
      <c r="D72" s="167" t="s">
        <v>102</v>
      </c>
      <c r="E72" s="150"/>
      <c r="F72" s="150"/>
      <c r="G72" s="150"/>
      <c r="H72" s="150"/>
      <c r="I72" s="150"/>
      <c r="J72" s="150"/>
      <c r="K72" s="150"/>
      <c r="L72" s="150"/>
      <c r="M72" s="150"/>
      <c r="N72" s="150"/>
      <c r="O72" s="150"/>
      <c r="P72" s="150"/>
      <c r="Q72" s="150"/>
      <c r="R72" s="150"/>
      <c r="S72" s="150"/>
      <c r="T72" s="150"/>
      <c r="U72" s="150"/>
      <c r="V72" s="150"/>
      <c r="W72" s="150"/>
      <c r="X72" s="150"/>
      <c r="Y72" s="150"/>
    </row>
    <row r="73" spans="2:25" customFormat="1" ht="16">
      <c r="B73" s="126"/>
      <c r="C73" s="150"/>
      <c r="D73" s="150"/>
      <c r="E73" s="150"/>
      <c r="F73" s="150"/>
      <c r="G73" s="150"/>
      <c r="H73" s="150"/>
      <c r="I73" s="150"/>
      <c r="J73" s="150"/>
      <c r="K73" s="150"/>
      <c r="L73" s="150"/>
      <c r="M73" s="150"/>
      <c r="N73" s="150"/>
      <c r="O73" s="150"/>
      <c r="P73" s="150"/>
      <c r="Q73" s="150"/>
      <c r="R73" s="150"/>
      <c r="S73" s="150"/>
      <c r="T73" s="150"/>
      <c r="U73" s="150"/>
      <c r="V73" s="150"/>
      <c r="W73" s="150"/>
      <c r="X73" s="150"/>
      <c r="Y73" s="150"/>
    </row>
    <row r="74" spans="2:25" customFormat="1" ht="16">
      <c r="B74" s="126"/>
      <c r="C74" s="150"/>
      <c r="D74" s="150"/>
      <c r="E74" s="150"/>
      <c r="F74" s="150"/>
      <c r="G74" s="150"/>
      <c r="H74" s="150"/>
      <c r="I74" s="150"/>
      <c r="J74" s="150"/>
      <c r="K74" s="150"/>
      <c r="L74" s="150"/>
      <c r="M74" s="150"/>
      <c r="N74" s="150"/>
      <c r="O74" s="150"/>
      <c r="P74" s="150"/>
      <c r="Q74" s="150"/>
      <c r="R74" s="150"/>
      <c r="S74" s="150"/>
      <c r="T74" s="150"/>
      <c r="U74" s="150"/>
      <c r="V74" s="150"/>
      <c r="W74" s="150"/>
      <c r="X74" s="150"/>
      <c r="Y74" s="150"/>
    </row>
    <row r="75" spans="2:25" customFormat="1" ht="16">
      <c r="B75" s="126"/>
      <c r="C75" s="150"/>
      <c r="D75" s="150"/>
      <c r="E75" s="150"/>
      <c r="F75" s="150"/>
      <c r="G75" s="150"/>
      <c r="H75" s="150"/>
      <c r="I75" s="150"/>
      <c r="J75" s="150"/>
      <c r="K75" s="150"/>
      <c r="L75" s="150"/>
      <c r="M75" s="150"/>
      <c r="N75" s="150"/>
      <c r="O75" s="150"/>
      <c r="P75" s="150"/>
      <c r="Q75" s="150"/>
      <c r="R75" s="150"/>
      <c r="S75" s="150"/>
      <c r="T75" s="150"/>
      <c r="U75" s="150"/>
      <c r="V75" s="150"/>
      <c r="W75" s="150"/>
      <c r="X75" s="150"/>
      <c r="Y75" s="150"/>
    </row>
    <row r="76" spans="2:25" customFormat="1" ht="16">
      <c r="B76" s="126"/>
      <c r="C76" s="150"/>
      <c r="D76" s="150"/>
      <c r="E76" s="150"/>
      <c r="F76" s="150"/>
      <c r="G76" s="150"/>
      <c r="H76" s="150"/>
      <c r="I76" s="150"/>
      <c r="J76" s="150"/>
      <c r="K76" s="150"/>
      <c r="L76" s="150"/>
      <c r="M76" s="150"/>
      <c r="N76" s="150"/>
      <c r="O76" s="150"/>
      <c r="P76" s="150"/>
      <c r="Q76" s="150"/>
      <c r="R76" s="150"/>
      <c r="S76" s="150"/>
      <c r="T76" s="150"/>
      <c r="U76" s="150"/>
      <c r="V76" s="150"/>
      <c r="W76" s="150"/>
      <c r="X76" s="150"/>
      <c r="Y76" s="150"/>
    </row>
    <row r="77" spans="2:25" customFormat="1" ht="16">
      <c r="B77" s="126"/>
      <c r="C77" s="150"/>
      <c r="D77" s="150"/>
      <c r="E77" s="150"/>
      <c r="F77" s="150"/>
      <c r="G77" s="150"/>
      <c r="H77" s="150"/>
      <c r="I77" s="150"/>
      <c r="J77" s="150"/>
      <c r="K77" s="150"/>
      <c r="L77" s="150"/>
      <c r="M77" s="150"/>
      <c r="N77" s="150"/>
      <c r="O77" s="150"/>
      <c r="P77" s="150"/>
      <c r="Q77" s="150"/>
      <c r="R77" s="150"/>
      <c r="S77" s="150"/>
      <c r="T77" s="150"/>
      <c r="U77" s="150"/>
      <c r="V77" s="150"/>
      <c r="W77" s="150"/>
      <c r="X77" s="150"/>
      <c r="Y77" s="150"/>
    </row>
    <row r="78" spans="2:25" customFormat="1" ht="16">
      <c r="B78" s="126"/>
      <c r="C78" s="150"/>
      <c r="D78" s="150"/>
      <c r="E78" s="150"/>
      <c r="F78" s="150"/>
      <c r="G78" s="150"/>
      <c r="H78" s="150"/>
      <c r="I78" s="150"/>
      <c r="J78" s="150"/>
      <c r="K78" s="150"/>
      <c r="L78" s="150"/>
      <c r="M78" s="150"/>
      <c r="N78" s="150"/>
      <c r="O78" s="150"/>
      <c r="P78" s="150"/>
      <c r="Q78" s="150"/>
      <c r="R78" s="150"/>
      <c r="S78" s="150"/>
      <c r="T78" s="150"/>
      <c r="U78" s="150"/>
      <c r="V78" s="150"/>
      <c r="W78" s="150"/>
      <c r="X78" s="150"/>
      <c r="Y78" s="150"/>
    </row>
    <row r="79" spans="2:25" customFormat="1" ht="16">
      <c r="B79" s="126"/>
      <c r="C79" s="150"/>
      <c r="D79" s="150"/>
      <c r="E79" s="150"/>
      <c r="F79" s="150"/>
      <c r="G79" s="150"/>
      <c r="H79" s="150"/>
      <c r="I79" s="150"/>
      <c r="J79" s="150"/>
      <c r="K79" s="150"/>
      <c r="L79" s="150"/>
      <c r="M79" s="150"/>
      <c r="N79" s="150"/>
      <c r="O79" s="150"/>
      <c r="P79" s="150"/>
      <c r="Q79" s="150"/>
      <c r="R79" s="150"/>
      <c r="S79" s="150"/>
      <c r="T79" s="150"/>
      <c r="U79" s="150"/>
      <c r="V79" s="150"/>
      <c r="W79" s="150"/>
      <c r="X79" s="150"/>
      <c r="Y79" s="150"/>
    </row>
    <row r="80" spans="2:25" customFormat="1" ht="16">
      <c r="B80" s="126"/>
      <c r="C80" s="150"/>
      <c r="D80" s="150"/>
      <c r="E80" s="150"/>
      <c r="F80" s="150"/>
      <c r="G80" s="150"/>
      <c r="H80" s="150"/>
      <c r="I80" s="150"/>
      <c r="J80" s="150"/>
      <c r="K80" s="150"/>
      <c r="L80" s="150"/>
      <c r="M80" s="150"/>
      <c r="N80" s="150"/>
      <c r="O80" s="150"/>
      <c r="P80" s="150"/>
      <c r="Q80" s="150"/>
      <c r="R80" s="150"/>
      <c r="S80" s="150"/>
      <c r="T80" s="150"/>
      <c r="U80" s="150"/>
      <c r="V80" s="150"/>
      <c r="W80" s="150"/>
      <c r="X80" s="150"/>
      <c r="Y80" s="150"/>
    </row>
    <row r="81" spans="1:25" customFormat="1" ht="16">
      <c r="B81" s="126"/>
      <c r="C81" s="150"/>
      <c r="D81" s="150"/>
      <c r="E81" s="150"/>
      <c r="F81" s="150"/>
      <c r="G81" s="150"/>
      <c r="H81" s="150"/>
      <c r="I81" s="150"/>
      <c r="J81" s="150"/>
      <c r="K81" s="150"/>
      <c r="L81" s="150"/>
      <c r="M81" s="150"/>
      <c r="N81" s="150"/>
      <c r="O81" s="150"/>
      <c r="P81" s="150"/>
      <c r="Q81" s="150"/>
      <c r="R81" s="150"/>
      <c r="S81" s="150"/>
      <c r="T81" s="150"/>
      <c r="U81" s="150"/>
      <c r="V81" s="150"/>
      <c r="W81" s="150"/>
      <c r="X81" s="150"/>
      <c r="Y81" s="150"/>
    </row>
    <row r="82" spans="1:25" customFormat="1" ht="16">
      <c r="B82" s="126"/>
      <c r="C82" s="150"/>
      <c r="D82" s="150"/>
      <c r="E82" s="150"/>
      <c r="F82" s="150"/>
      <c r="G82" s="150"/>
      <c r="H82" s="150"/>
      <c r="I82" s="150"/>
      <c r="J82" s="150"/>
      <c r="K82" s="150"/>
      <c r="L82" s="150"/>
      <c r="M82" s="150"/>
      <c r="N82" s="150"/>
      <c r="O82" s="150"/>
      <c r="P82" s="150"/>
      <c r="Q82" s="150"/>
      <c r="R82" s="150"/>
      <c r="S82" s="150"/>
      <c r="T82" s="150"/>
      <c r="U82" s="150"/>
      <c r="V82" s="150"/>
      <c r="W82" s="150"/>
      <c r="X82" s="150"/>
      <c r="Y82" s="150"/>
    </row>
    <row r="83" spans="1:25" customFormat="1" ht="16">
      <c r="B83" s="126"/>
      <c r="C83" s="150"/>
      <c r="D83" s="150"/>
      <c r="E83" s="150"/>
      <c r="F83" s="150"/>
      <c r="G83" s="150"/>
      <c r="H83" s="150"/>
      <c r="I83" s="150"/>
      <c r="J83" s="150"/>
      <c r="K83" s="150"/>
      <c r="L83" s="150"/>
      <c r="M83" s="150"/>
      <c r="N83" s="150"/>
      <c r="O83" s="150"/>
      <c r="P83" s="150"/>
      <c r="Q83" s="150"/>
      <c r="R83" s="150"/>
      <c r="S83" s="150"/>
      <c r="T83" s="150"/>
      <c r="U83" s="150"/>
      <c r="V83" s="150"/>
      <c r="W83" s="150"/>
      <c r="X83" s="150"/>
      <c r="Y83" s="150"/>
    </row>
    <row r="84" spans="1:25" customFormat="1" ht="16">
      <c r="B84" s="126"/>
      <c r="C84" s="150"/>
      <c r="D84" s="150"/>
      <c r="E84" s="150"/>
      <c r="F84" s="150"/>
      <c r="G84" s="150"/>
      <c r="H84" s="150"/>
      <c r="I84" s="150"/>
      <c r="J84" s="150"/>
      <c r="K84" s="150"/>
      <c r="L84" s="150"/>
      <c r="M84" s="150"/>
      <c r="N84" s="150"/>
      <c r="O84" s="150"/>
      <c r="P84" s="150"/>
      <c r="Q84" s="150"/>
      <c r="R84" s="150"/>
      <c r="S84" s="150"/>
      <c r="T84" s="150"/>
      <c r="U84" s="150"/>
      <c r="V84" s="150"/>
      <c r="W84" s="150"/>
      <c r="X84" s="150"/>
      <c r="Y84" s="150"/>
    </row>
    <row r="85" spans="1:25" customFormat="1" ht="16">
      <c r="B85" s="126"/>
      <c r="C85" s="150"/>
      <c r="D85" s="125"/>
      <c r="E85" s="150"/>
      <c r="F85" s="150"/>
      <c r="G85" s="150"/>
      <c r="H85" s="150"/>
      <c r="I85" s="150"/>
      <c r="J85" s="150"/>
      <c r="K85" s="150"/>
      <c r="L85" s="150"/>
      <c r="M85" s="150"/>
      <c r="N85" s="150"/>
      <c r="O85" s="150"/>
      <c r="P85" s="150"/>
      <c r="Q85" s="150"/>
      <c r="R85" s="150"/>
      <c r="S85" s="150"/>
      <c r="T85" s="150"/>
      <c r="U85" s="150"/>
      <c r="V85" s="150"/>
      <c r="W85" s="150"/>
      <c r="X85" s="150"/>
      <c r="Y85" s="150"/>
    </row>
    <row r="86" spans="1:25" customFormat="1" ht="16">
      <c r="B86" s="126"/>
      <c r="C86" s="150"/>
      <c r="D86" s="150"/>
      <c r="E86" s="150"/>
      <c r="F86" s="150"/>
      <c r="G86" s="150"/>
      <c r="H86" s="150"/>
      <c r="I86" s="150"/>
      <c r="J86" s="150"/>
      <c r="K86" s="150"/>
      <c r="L86" s="150"/>
      <c r="M86" s="150"/>
      <c r="N86" s="150"/>
      <c r="O86" s="150"/>
      <c r="P86" s="150"/>
      <c r="Q86" s="150"/>
      <c r="R86" s="150"/>
      <c r="S86" s="150"/>
      <c r="T86" s="150"/>
      <c r="U86" s="150"/>
      <c r="V86" s="150"/>
      <c r="W86" s="150"/>
      <c r="X86" s="150"/>
      <c r="Y86" s="150"/>
    </row>
    <row r="87" spans="1:25" customFormat="1" ht="16">
      <c r="B87" s="126"/>
      <c r="C87" s="150"/>
      <c r="D87" s="150">
        <v>26</v>
      </c>
      <c r="E87" s="150"/>
      <c r="F87" s="150"/>
      <c r="G87" s="150"/>
      <c r="H87" s="150"/>
      <c r="I87" s="150"/>
      <c r="J87" s="150"/>
      <c r="K87" s="150"/>
      <c r="L87" s="150"/>
      <c r="M87" s="150"/>
      <c r="N87" s="150"/>
      <c r="O87" s="150"/>
      <c r="P87" s="150"/>
      <c r="Q87" s="150"/>
      <c r="R87" s="150"/>
      <c r="S87" s="150"/>
      <c r="T87" s="150"/>
      <c r="U87" s="150"/>
      <c r="V87" s="150"/>
      <c r="W87" s="150"/>
      <c r="X87" s="150"/>
      <c r="Y87" s="150"/>
    </row>
    <row r="88" spans="1:25" customFormat="1" ht="16">
      <c r="B88" s="126"/>
      <c r="C88" s="150"/>
      <c r="D88" s="150"/>
      <c r="E88" s="150"/>
      <c r="F88" s="150"/>
      <c r="G88" s="150"/>
      <c r="H88" s="150"/>
      <c r="I88" s="150"/>
      <c r="J88" s="150"/>
      <c r="K88" s="150"/>
      <c r="L88" s="150"/>
      <c r="M88" s="150"/>
      <c r="N88" s="150"/>
      <c r="O88" s="150"/>
      <c r="P88" s="150"/>
      <c r="Q88" s="150"/>
      <c r="R88" s="150"/>
      <c r="S88" s="150"/>
      <c r="T88" s="150"/>
      <c r="U88" s="150"/>
      <c r="V88" s="150"/>
      <c r="W88" s="150"/>
      <c r="X88" s="150"/>
      <c r="Y88" s="150"/>
    </row>
    <row r="89" spans="1:25" customFormat="1" ht="16">
      <c r="B89" s="126"/>
      <c r="C89" s="150"/>
      <c r="D89" s="150"/>
      <c r="E89" s="150"/>
      <c r="F89" s="150"/>
      <c r="G89" s="150"/>
      <c r="H89" s="150"/>
      <c r="I89" s="150"/>
      <c r="J89" s="150"/>
      <c r="K89" s="150"/>
      <c r="L89" s="150"/>
      <c r="M89" s="150"/>
      <c r="N89" s="150"/>
      <c r="O89" s="150"/>
      <c r="P89" s="150"/>
      <c r="Q89" s="150"/>
      <c r="R89" s="150"/>
      <c r="S89" s="150"/>
      <c r="T89" s="150"/>
      <c r="U89" s="150"/>
      <c r="V89" s="150"/>
      <c r="W89" s="150"/>
      <c r="X89" s="150"/>
      <c r="Y89" s="150"/>
    </row>
    <row r="90" spans="1:25" customFormat="1" ht="16">
      <c r="B90" s="126"/>
      <c r="C90" s="150"/>
      <c r="D90" s="150"/>
      <c r="E90" s="125"/>
      <c r="F90" s="125"/>
      <c r="G90" s="125"/>
      <c r="H90" s="125"/>
      <c r="I90" s="125"/>
      <c r="J90" s="125"/>
      <c r="K90" s="150"/>
      <c r="O90" s="150"/>
      <c r="P90" s="150"/>
      <c r="Q90" s="150"/>
      <c r="R90" s="150"/>
      <c r="S90" s="150"/>
      <c r="T90" s="150"/>
      <c r="U90" s="150"/>
      <c r="V90" s="150"/>
      <c r="W90" s="150"/>
      <c r="X90" s="150"/>
      <c r="Y90" s="150"/>
    </row>
    <row r="91" spans="1:25" customFormat="1" ht="16">
      <c r="B91" s="126"/>
      <c r="C91" s="150"/>
      <c r="D91" s="150"/>
      <c r="E91" s="153" t="s">
        <v>103</v>
      </c>
      <c r="F91" s="125"/>
      <c r="G91" s="125"/>
      <c r="H91" s="125"/>
      <c r="I91" s="125"/>
      <c r="J91" s="125"/>
      <c r="K91" s="150"/>
      <c r="Q91" s="150"/>
      <c r="R91" s="150"/>
      <c r="S91" s="150"/>
      <c r="T91" s="150"/>
      <c r="U91" s="150"/>
      <c r="V91" s="150"/>
      <c r="W91" s="150"/>
      <c r="X91" s="150"/>
      <c r="Y91" s="150"/>
    </row>
    <row r="92" spans="1:25" customFormat="1" ht="16">
      <c r="B92" s="126"/>
      <c r="C92" s="150"/>
      <c r="D92" s="150"/>
      <c r="E92" s="125"/>
      <c r="F92" s="168">
        <v>1600</v>
      </c>
      <c r="G92" s="150" t="s">
        <v>104</v>
      </c>
      <c r="H92" s="150" t="s">
        <v>105</v>
      </c>
      <c r="K92" s="150"/>
      <c r="O92" s="150"/>
      <c r="P92" s="150"/>
      <c r="Q92" s="150"/>
      <c r="R92" s="150"/>
      <c r="S92" s="150"/>
      <c r="T92" s="150"/>
      <c r="U92" s="150"/>
      <c r="V92" s="150"/>
      <c r="W92" s="150"/>
      <c r="X92" s="150"/>
      <c r="Y92" s="150"/>
    </row>
    <row r="93" spans="1:25" customFormat="1" ht="16">
      <c r="B93" s="126"/>
      <c r="C93" s="150"/>
      <c r="D93" s="150"/>
      <c r="E93" s="150" t="s">
        <v>106</v>
      </c>
      <c r="F93" s="150">
        <v>4.5</v>
      </c>
      <c r="G93" s="150" t="s">
        <v>107</v>
      </c>
      <c r="H93" s="150" t="s">
        <v>108</v>
      </c>
      <c r="I93" s="150">
        <v>1485</v>
      </c>
      <c r="J93" s="150" t="s">
        <v>109</v>
      </c>
      <c r="K93" s="150"/>
      <c r="L93" s="150"/>
      <c r="M93" s="150"/>
      <c r="N93" s="150"/>
      <c r="O93" s="150"/>
      <c r="P93" s="150"/>
      <c r="Q93" s="150"/>
      <c r="R93" s="150"/>
      <c r="S93" s="150"/>
      <c r="T93" s="150"/>
      <c r="U93" s="150"/>
      <c r="V93" s="150"/>
      <c r="W93" s="150"/>
      <c r="X93" s="150"/>
      <c r="Y93" s="150"/>
    </row>
    <row r="94" spans="1:25" customFormat="1" ht="16">
      <c r="A94" s="150"/>
      <c r="B94" s="126"/>
      <c r="C94" s="150"/>
      <c r="D94" s="150"/>
      <c r="E94" s="150" t="s">
        <v>110</v>
      </c>
      <c r="F94" s="150">
        <v>3.25</v>
      </c>
      <c r="G94" s="150" t="s">
        <v>111</v>
      </c>
      <c r="H94" s="150" t="s">
        <v>112</v>
      </c>
      <c r="K94" s="150"/>
      <c r="L94" s="150"/>
      <c r="M94" s="150"/>
      <c r="N94" s="150"/>
      <c r="O94" s="150"/>
      <c r="P94" s="150"/>
      <c r="Q94" s="150"/>
      <c r="R94" s="150"/>
      <c r="S94" s="150"/>
      <c r="T94" s="150"/>
      <c r="U94" s="150"/>
      <c r="V94" s="150"/>
      <c r="W94" s="150"/>
      <c r="X94" s="150"/>
    </row>
    <row r="95" spans="1:25" customFormat="1" ht="16">
      <c r="A95" s="150"/>
      <c r="B95" s="126"/>
      <c r="C95" s="150"/>
      <c r="D95" s="150"/>
      <c r="E95" s="150"/>
      <c r="F95" s="150"/>
      <c r="G95" s="150"/>
      <c r="H95" s="150"/>
      <c r="K95" s="150"/>
      <c r="L95" s="150"/>
      <c r="M95" s="150"/>
      <c r="N95" s="150"/>
      <c r="O95" s="150"/>
      <c r="P95" s="150"/>
      <c r="Q95" s="150"/>
      <c r="R95" s="150"/>
      <c r="S95" s="150"/>
      <c r="T95" s="150"/>
      <c r="U95" s="150"/>
      <c r="V95" s="150"/>
      <c r="W95" s="150"/>
      <c r="X95" s="150"/>
    </row>
    <row r="96" spans="1:25" customFormat="1" ht="16">
      <c r="A96" s="150"/>
      <c r="B96" s="126"/>
      <c r="C96" s="150"/>
      <c r="D96" s="150"/>
      <c r="E96" s="150"/>
      <c r="F96" s="150">
        <f>F92*100</f>
        <v>160000</v>
      </c>
      <c r="G96" s="150" t="s">
        <v>131</v>
      </c>
      <c r="H96" s="150"/>
      <c r="K96" s="150"/>
      <c r="L96" s="150"/>
      <c r="M96" s="150"/>
      <c r="N96" s="150"/>
      <c r="O96" s="150"/>
      <c r="P96" s="150"/>
      <c r="Q96" s="150"/>
      <c r="R96" s="150"/>
      <c r="S96" s="150"/>
      <c r="T96" s="150"/>
      <c r="U96" s="150"/>
      <c r="V96" s="150"/>
      <c r="W96" s="150"/>
      <c r="X96" s="150"/>
    </row>
    <row r="97" spans="1:25" customFormat="1" ht="16">
      <c r="A97" s="150"/>
      <c r="B97" s="126"/>
      <c r="C97" s="150"/>
      <c r="D97" s="150"/>
      <c r="E97" s="150"/>
      <c r="F97" s="170">
        <f>F96*F114</f>
        <v>5269465.2944731945</v>
      </c>
      <c r="G97" s="150" t="s">
        <v>64</v>
      </c>
      <c r="H97" s="150"/>
      <c r="K97" s="150"/>
      <c r="L97" s="150"/>
      <c r="M97" s="150"/>
      <c r="N97" s="150"/>
      <c r="O97" s="150"/>
      <c r="P97" s="150"/>
      <c r="Q97" s="150"/>
      <c r="R97" s="150"/>
      <c r="S97" s="150"/>
      <c r="T97" s="150"/>
      <c r="U97" s="150"/>
      <c r="V97" s="150"/>
      <c r="W97" s="150"/>
      <c r="X97" s="150"/>
    </row>
    <row r="98" spans="1:25" customFormat="1" ht="16">
      <c r="A98" s="150"/>
      <c r="B98" s="126"/>
      <c r="C98" s="150"/>
      <c r="D98" s="150"/>
      <c r="E98" s="150"/>
      <c r="F98" s="150"/>
      <c r="G98" s="150"/>
      <c r="H98" s="150"/>
      <c r="K98" s="150"/>
      <c r="L98" s="150"/>
      <c r="M98" s="150"/>
      <c r="N98" s="150"/>
      <c r="O98" s="150"/>
      <c r="P98" s="150"/>
      <c r="Q98" s="150"/>
      <c r="R98" s="150"/>
      <c r="S98" s="150"/>
      <c r="T98" s="150"/>
      <c r="U98" s="150"/>
      <c r="V98" s="150"/>
      <c r="W98" s="150"/>
      <c r="X98" s="150"/>
    </row>
    <row r="99" spans="1:25" customFormat="1" ht="17" thickBot="1">
      <c r="A99" s="150"/>
      <c r="B99" s="126"/>
      <c r="C99" s="150"/>
      <c r="D99" s="150"/>
      <c r="E99" s="150"/>
      <c r="F99" s="150"/>
      <c r="G99" s="150"/>
      <c r="H99" s="150"/>
      <c r="I99" s="150"/>
      <c r="J99" s="150"/>
      <c r="K99" s="150"/>
      <c r="L99" s="150"/>
      <c r="M99" s="150"/>
      <c r="N99" s="150"/>
      <c r="O99" s="150"/>
      <c r="P99" s="150"/>
      <c r="Q99" s="150"/>
      <c r="R99" s="150"/>
      <c r="S99" s="150"/>
      <c r="T99" s="150"/>
      <c r="U99" s="150"/>
      <c r="V99" s="150"/>
      <c r="W99" s="150"/>
      <c r="X99" s="150"/>
    </row>
    <row r="100" spans="1:25" s="26" customFormat="1">
      <c r="B100" s="129"/>
      <c r="C100" s="129" t="s">
        <v>25</v>
      </c>
      <c r="D100" s="129" t="s">
        <v>66</v>
      </c>
      <c r="E100" s="129"/>
      <c r="F100" s="129" t="s">
        <v>32</v>
      </c>
      <c r="G100" s="129"/>
      <c r="H100" s="129"/>
      <c r="I100" s="129"/>
      <c r="J100" s="129"/>
      <c r="K100" s="129"/>
      <c r="L100" s="129"/>
      <c r="M100" s="129"/>
      <c r="N100" s="129"/>
      <c r="O100" s="129"/>
      <c r="P100" s="129"/>
      <c r="Q100" s="129"/>
      <c r="R100" s="129"/>
      <c r="S100" s="129"/>
      <c r="T100" s="129"/>
      <c r="U100" s="129"/>
    </row>
    <row r="101" spans="1:25" customFormat="1" ht="16">
      <c r="B101" s="126"/>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row>
    <row r="102" spans="1:25" customFormat="1" ht="16">
      <c r="B102" s="126"/>
      <c r="C102" s="150" t="s">
        <v>113</v>
      </c>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row>
    <row r="103" spans="1:25" customFormat="1" ht="16">
      <c r="B103" s="126"/>
      <c r="C103" s="150"/>
      <c r="D103" s="150"/>
      <c r="F103" s="153" t="s">
        <v>114</v>
      </c>
      <c r="G103" s="150"/>
      <c r="H103" s="150"/>
      <c r="I103" s="150"/>
      <c r="J103" s="150"/>
      <c r="K103" s="150"/>
      <c r="L103" s="150"/>
      <c r="M103" s="150"/>
      <c r="N103" s="150"/>
      <c r="O103" s="150"/>
      <c r="P103" s="150"/>
      <c r="Q103" s="150"/>
      <c r="R103" s="150"/>
      <c r="S103" s="150"/>
      <c r="T103" s="150"/>
      <c r="U103" s="150"/>
      <c r="V103" s="150"/>
      <c r="W103" s="150"/>
      <c r="X103" s="150"/>
      <c r="Y103" s="150"/>
    </row>
    <row r="104" spans="1:25" customFormat="1" ht="16">
      <c r="B104" s="126"/>
      <c r="C104" s="150"/>
      <c r="D104" s="150"/>
      <c r="F104" s="150">
        <v>170000</v>
      </c>
      <c r="G104" s="150">
        <v>200000</v>
      </c>
      <c r="H104" s="150" t="s">
        <v>115</v>
      </c>
      <c r="I104" s="150" t="s">
        <v>116</v>
      </c>
      <c r="J104" s="150"/>
      <c r="K104" s="150"/>
      <c r="L104" s="150"/>
      <c r="M104" s="150"/>
      <c r="N104" s="150"/>
      <c r="O104" s="150"/>
      <c r="P104" s="150"/>
      <c r="Q104" s="150"/>
      <c r="R104" s="150"/>
      <c r="S104" s="150"/>
      <c r="T104" s="150"/>
      <c r="U104" s="150"/>
      <c r="V104" s="150"/>
      <c r="W104" s="150"/>
      <c r="X104" s="150"/>
      <c r="Y104" s="150"/>
    </row>
    <row r="105" spans="1:25" customFormat="1" ht="16">
      <c r="B105" s="126"/>
      <c r="C105" s="150"/>
      <c r="D105" s="150"/>
      <c r="F105" s="150">
        <v>1055</v>
      </c>
      <c r="G105" s="150"/>
      <c r="H105" s="150" t="s">
        <v>117</v>
      </c>
      <c r="I105" s="150" t="s">
        <v>116</v>
      </c>
      <c r="J105" s="150"/>
      <c r="K105" s="150">
        <v>3.78541178</v>
      </c>
      <c r="L105" s="150" t="s">
        <v>118</v>
      </c>
      <c r="M105" s="150"/>
      <c r="N105" s="150"/>
      <c r="O105" s="150"/>
      <c r="P105" s="150"/>
      <c r="Q105" s="150"/>
      <c r="R105" s="150"/>
      <c r="S105" s="150"/>
      <c r="T105" s="150"/>
      <c r="U105" s="150"/>
      <c r="V105" s="150"/>
      <c r="W105" s="150"/>
      <c r="X105" s="150"/>
      <c r="Y105" s="150"/>
    </row>
    <row r="106" spans="1:25" customFormat="1" ht="16">
      <c r="B106" s="126"/>
      <c r="C106" s="150"/>
      <c r="D106" s="150"/>
      <c r="F106" s="150">
        <f>F104*F105</f>
        <v>179350000</v>
      </c>
      <c r="G106" s="150"/>
      <c r="H106" s="150" t="s">
        <v>119</v>
      </c>
      <c r="I106" s="150" t="s">
        <v>116</v>
      </c>
      <c r="J106" s="150"/>
      <c r="K106" s="154"/>
      <c r="L106" s="150"/>
      <c r="M106" s="150"/>
      <c r="N106" s="150"/>
      <c r="O106" s="150"/>
      <c r="P106" s="150"/>
      <c r="Q106" s="150"/>
      <c r="R106" s="150"/>
      <c r="S106" s="150"/>
      <c r="T106" s="150"/>
      <c r="U106" s="150"/>
      <c r="V106" s="150"/>
      <c r="W106" s="150"/>
      <c r="X106" s="150"/>
      <c r="Y106" s="150"/>
    </row>
    <row r="107" spans="1:25" customFormat="1" ht="16">
      <c r="B107" s="126"/>
      <c r="C107" s="150"/>
      <c r="D107" s="150"/>
      <c r="F107" s="150">
        <f>F106/10^6</f>
        <v>179.35</v>
      </c>
      <c r="G107" s="150"/>
      <c r="H107" s="150" t="s">
        <v>120</v>
      </c>
      <c r="I107" s="150" t="s">
        <v>116</v>
      </c>
      <c r="J107" s="150"/>
      <c r="K107" s="150"/>
      <c r="L107" s="150"/>
      <c r="M107" s="150"/>
      <c r="N107" s="150"/>
      <c r="O107" s="150"/>
      <c r="P107" s="150"/>
      <c r="Q107" s="150"/>
      <c r="R107" s="150"/>
      <c r="S107" s="150"/>
      <c r="T107" s="150"/>
      <c r="U107" s="150"/>
      <c r="V107" s="150"/>
      <c r="W107" s="150"/>
      <c r="X107" s="150"/>
      <c r="Y107" s="150"/>
    </row>
    <row r="108" spans="1:25" customFormat="1" ht="16">
      <c r="B108" s="126"/>
      <c r="C108" s="150"/>
      <c r="D108" s="150"/>
      <c r="F108" s="150"/>
      <c r="G108" s="150"/>
      <c r="H108" s="150" t="s">
        <v>78</v>
      </c>
      <c r="I108" s="150"/>
      <c r="J108" s="150"/>
      <c r="K108" s="150"/>
      <c r="L108" s="150"/>
      <c r="M108" s="150"/>
      <c r="N108" s="150"/>
      <c r="O108" s="150"/>
      <c r="P108" s="150"/>
      <c r="Q108" s="150"/>
      <c r="R108" s="150"/>
      <c r="S108" s="150"/>
      <c r="T108" s="150"/>
      <c r="U108" s="150"/>
      <c r="V108" s="150"/>
      <c r="W108" s="150"/>
      <c r="X108" s="150"/>
      <c r="Y108" s="150"/>
    </row>
    <row r="109" spans="1:25" customFormat="1" ht="16">
      <c r="B109" s="126"/>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row>
    <row r="110" spans="1:25" customFormat="1" ht="16">
      <c r="B110" s="126"/>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row>
    <row r="111" spans="1:25" customFormat="1" ht="16">
      <c r="B111" s="126"/>
      <c r="C111" s="150"/>
      <c r="D111" s="150"/>
      <c r="E111" s="150" t="s">
        <v>121</v>
      </c>
      <c r="F111" s="150">
        <v>118170</v>
      </c>
      <c r="G111" s="150" t="s">
        <v>122</v>
      </c>
      <c r="H111" s="150"/>
      <c r="I111" s="150"/>
      <c r="J111" s="150"/>
      <c r="K111" s="150"/>
      <c r="L111" s="150"/>
      <c r="M111" s="150"/>
      <c r="N111" s="150"/>
      <c r="O111" s="150"/>
      <c r="P111" s="150"/>
      <c r="Q111" s="150"/>
      <c r="R111" s="150"/>
      <c r="S111" s="150"/>
      <c r="T111" s="150"/>
      <c r="U111" s="150"/>
      <c r="V111" s="150"/>
      <c r="W111" s="150"/>
      <c r="X111" s="150"/>
      <c r="Y111" s="150"/>
    </row>
    <row r="112" spans="1:25" customFormat="1" ht="16">
      <c r="B112" s="126"/>
      <c r="C112" s="150"/>
      <c r="D112" s="150"/>
      <c r="E112" s="150"/>
      <c r="F112" s="150">
        <f>F111*F105</f>
        <v>124669350</v>
      </c>
      <c r="G112" s="150" t="s">
        <v>79</v>
      </c>
      <c r="H112" s="150"/>
      <c r="I112" s="150"/>
      <c r="J112" s="150"/>
      <c r="K112" s="150"/>
      <c r="L112" s="150"/>
      <c r="M112" s="150"/>
      <c r="N112" s="150"/>
      <c r="O112" s="150"/>
      <c r="P112" s="150"/>
      <c r="Q112" s="150"/>
      <c r="R112" s="150"/>
      <c r="S112" s="150"/>
      <c r="T112" s="150"/>
      <c r="U112" s="150"/>
      <c r="V112" s="150"/>
      <c r="W112" s="150"/>
      <c r="X112" s="150"/>
      <c r="Y112" s="150"/>
    </row>
    <row r="113" spans="2:25" customFormat="1" ht="16">
      <c r="B113" s="126"/>
      <c r="C113" s="150"/>
      <c r="D113" s="150"/>
      <c r="E113" s="150"/>
      <c r="F113" s="150">
        <f>F112/10^6</f>
        <v>124.66934999999999</v>
      </c>
      <c r="G113" s="150" t="s">
        <v>123</v>
      </c>
      <c r="H113" s="150"/>
      <c r="I113" s="150"/>
      <c r="J113" s="150"/>
      <c r="K113" s="150"/>
      <c r="L113" s="150"/>
      <c r="M113" s="150"/>
      <c r="N113" s="150"/>
      <c r="O113" s="150"/>
      <c r="P113" s="150"/>
      <c r="Q113" s="150"/>
      <c r="R113" s="150"/>
      <c r="S113" s="150"/>
      <c r="T113" s="150"/>
      <c r="U113" s="150"/>
      <c r="V113" s="150"/>
      <c r="W113" s="150"/>
      <c r="X113" s="150"/>
      <c r="Y113" s="150"/>
    </row>
    <row r="114" spans="2:25" customFormat="1" ht="16">
      <c r="B114" s="126"/>
      <c r="C114" s="150"/>
      <c r="D114" s="150"/>
      <c r="E114" s="150"/>
      <c r="F114" s="153">
        <f>F113/K105</f>
        <v>32.934158090457466</v>
      </c>
      <c r="G114" s="153" t="s">
        <v>78</v>
      </c>
      <c r="H114" s="150"/>
      <c r="I114" s="150"/>
      <c r="J114" s="150"/>
      <c r="K114" s="150"/>
      <c r="L114" s="150"/>
      <c r="M114" s="150"/>
      <c r="N114" s="150"/>
      <c r="O114" s="150"/>
      <c r="P114" s="150"/>
      <c r="Q114" s="150"/>
      <c r="R114" s="150"/>
      <c r="S114" s="150"/>
      <c r="T114" s="150"/>
      <c r="U114" s="150"/>
      <c r="V114" s="150"/>
      <c r="W114" s="150"/>
      <c r="X114" s="150"/>
      <c r="Y114" s="150"/>
    </row>
    <row r="115" spans="2:25" customFormat="1" ht="16">
      <c r="B115" s="126"/>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row>
    <row r="116" spans="2:25" customFormat="1" ht="16">
      <c r="B116" s="126"/>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row>
    <row r="117" spans="2:25" customFormat="1" ht="16">
      <c r="B117" s="126"/>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row>
    <row r="118" spans="2:25" customFormat="1" ht="16">
      <c r="B118" s="126"/>
      <c r="C118" s="150"/>
      <c r="D118" s="150"/>
      <c r="E118" s="150" t="s">
        <v>124</v>
      </c>
      <c r="F118" s="150">
        <v>127042</v>
      </c>
      <c r="G118" s="150" t="s">
        <v>122</v>
      </c>
      <c r="H118" s="150"/>
      <c r="I118" s="150"/>
      <c r="J118" s="150"/>
      <c r="K118" s="150"/>
      <c r="L118" s="150"/>
      <c r="M118" s="150"/>
      <c r="N118" s="150"/>
      <c r="O118" s="150"/>
      <c r="P118" s="150"/>
      <c r="Q118" s="150"/>
      <c r="R118" s="150"/>
      <c r="S118" s="150"/>
      <c r="T118" s="150"/>
      <c r="U118" s="150"/>
      <c r="V118" s="150"/>
      <c r="W118" s="150"/>
      <c r="X118" s="150"/>
      <c r="Y118" s="150"/>
    </row>
    <row r="119" spans="2:25" customFormat="1" ht="16">
      <c r="B119" s="126"/>
      <c r="C119" s="150"/>
      <c r="D119" s="150"/>
      <c r="E119" s="150"/>
      <c r="F119" s="150">
        <f>F118*F105</f>
        <v>134029310</v>
      </c>
      <c r="G119" s="150" t="s">
        <v>79</v>
      </c>
      <c r="H119" s="150"/>
      <c r="I119" s="150"/>
      <c r="J119" s="150"/>
      <c r="K119" s="150"/>
      <c r="L119" s="150"/>
      <c r="M119" s="150"/>
      <c r="N119" s="150"/>
      <c r="O119" s="150"/>
      <c r="P119" s="150"/>
      <c r="Q119" s="150"/>
      <c r="R119" s="150"/>
      <c r="S119" s="150"/>
      <c r="T119" s="150"/>
      <c r="U119" s="150"/>
      <c r="V119" s="150"/>
      <c r="W119" s="150"/>
      <c r="X119" s="150"/>
      <c r="Y119" s="150"/>
    </row>
    <row r="120" spans="2:25" customFormat="1" ht="16">
      <c r="B120" s="126"/>
      <c r="C120" s="150"/>
      <c r="D120" s="150"/>
      <c r="E120" s="150"/>
      <c r="F120" s="150">
        <f>F119/10^6</f>
        <v>134.02931000000001</v>
      </c>
      <c r="G120" s="150" t="s">
        <v>123</v>
      </c>
      <c r="H120" s="150"/>
      <c r="I120" s="150"/>
      <c r="J120" s="150"/>
      <c r="K120" s="150"/>
      <c r="L120" s="150"/>
      <c r="M120" s="150"/>
      <c r="N120" s="150"/>
      <c r="O120" s="150"/>
      <c r="P120" s="150"/>
      <c r="Q120" s="150"/>
      <c r="R120" s="150"/>
      <c r="S120" s="150"/>
      <c r="T120" s="150"/>
      <c r="U120" s="150"/>
      <c r="V120" s="150"/>
      <c r="W120" s="150"/>
      <c r="X120" s="150"/>
      <c r="Y120" s="150"/>
    </row>
    <row r="121" spans="2:25" customFormat="1" ht="16">
      <c r="B121" s="126"/>
      <c r="C121" s="150"/>
      <c r="D121" s="150"/>
      <c r="E121" s="150"/>
      <c r="F121" s="150">
        <f>F120/K105</f>
        <v>35.406797936260453</v>
      </c>
      <c r="G121" s="150" t="s">
        <v>78</v>
      </c>
      <c r="H121" s="150"/>
      <c r="I121" s="150"/>
      <c r="J121" s="150"/>
      <c r="K121" s="150"/>
      <c r="L121" s="150"/>
      <c r="M121" s="150"/>
      <c r="N121" s="150"/>
      <c r="O121" s="150"/>
      <c r="P121" s="150"/>
      <c r="Q121" s="150"/>
      <c r="R121" s="150"/>
      <c r="S121" s="150"/>
      <c r="T121" s="150"/>
      <c r="U121" s="150"/>
      <c r="V121" s="150"/>
      <c r="W121" s="150"/>
      <c r="X121" s="150"/>
      <c r="Y121" s="150"/>
    </row>
    <row r="122" spans="2:25" customFormat="1" ht="16">
      <c r="B122" s="126"/>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row>
    <row r="123" spans="2:25" customFormat="1" ht="16">
      <c r="B123" s="126"/>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row>
    <row r="124" spans="2:25" customFormat="1" ht="16">
      <c r="B124" s="126"/>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row>
    <row r="125" spans="2:25" customFormat="1" ht="16">
      <c r="B125" s="126"/>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row>
    <row r="126" spans="2:25" customFormat="1" ht="16">
      <c r="B126" s="126"/>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row>
    <row r="127" spans="2:25" customFormat="1" ht="16">
      <c r="B127" s="126"/>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row>
    <row r="128" spans="2:25" customFormat="1" ht="16">
      <c r="B128" s="126"/>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row>
    <row r="129" spans="2:25" customFormat="1" ht="16">
      <c r="B129" s="126"/>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row>
    <row r="130" spans="2:25" customFormat="1" ht="16">
      <c r="B130" s="126"/>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row>
    <row r="131" spans="2:25" customFormat="1" ht="16">
      <c r="B131" s="126"/>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row>
    <row r="132" spans="2:25" customFormat="1" ht="16">
      <c r="B132" s="126"/>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row>
    <row r="133" spans="2:25" customFormat="1" ht="16">
      <c r="B133" s="126"/>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row>
    <row r="134" spans="2:25" customFormat="1" ht="16">
      <c r="B134" s="126"/>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row>
    <row r="135" spans="2:25" customFormat="1" ht="16">
      <c r="B135" s="126"/>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row>
    <row r="136" spans="2:25" customFormat="1" ht="16">
      <c r="B136" s="126"/>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row>
    <row r="137" spans="2:25" customFormat="1" ht="16">
      <c r="B137" s="126"/>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row>
    <row r="138" spans="2:25" customFormat="1" ht="16">
      <c r="B138" s="126"/>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row>
    <row r="139" spans="2:25" customFormat="1" ht="16">
      <c r="B139" s="126"/>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row>
    <row r="140" spans="2:25" customFormat="1" ht="17" thickBot="1">
      <c r="B140" s="126"/>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row>
    <row r="141" spans="2:25" s="26" customFormat="1">
      <c r="B141" s="129"/>
      <c r="C141" s="129" t="s">
        <v>25</v>
      </c>
      <c r="D141" s="129" t="s">
        <v>66</v>
      </c>
      <c r="E141" s="129"/>
      <c r="F141" s="129" t="s">
        <v>32</v>
      </c>
      <c r="G141" s="129"/>
      <c r="H141" s="129"/>
      <c r="I141" s="129"/>
      <c r="J141" s="129"/>
      <c r="K141" s="129"/>
      <c r="L141" s="129"/>
      <c r="M141" s="129"/>
      <c r="N141" s="129"/>
      <c r="O141" s="129"/>
      <c r="P141" s="129"/>
      <c r="Q141" s="129"/>
      <c r="R141" s="129"/>
      <c r="S141" s="129"/>
      <c r="T141" s="129"/>
      <c r="U141" s="129"/>
    </row>
    <row r="142" spans="2:25" customFormat="1" ht="16">
      <c r="B142" s="126"/>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row>
    <row r="143" spans="2:25" customFormat="1" ht="16">
      <c r="B143" s="126"/>
      <c r="C143" s="158" t="s">
        <v>84</v>
      </c>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row>
    <row r="144" spans="2:25" customFormat="1" ht="16">
      <c r="B144" s="126"/>
      <c r="C144" s="125"/>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row>
    <row r="145" spans="2:25" customFormat="1" ht="16">
      <c r="B145" s="126"/>
      <c r="C145" s="150"/>
      <c r="D145">
        <v>111</v>
      </c>
      <c r="E145" s="150"/>
      <c r="F145" s="150"/>
      <c r="G145" s="150"/>
      <c r="H145" s="150"/>
      <c r="I145" s="150"/>
      <c r="J145" s="150"/>
      <c r="K145" s="150"/>
      <c r="L145" s="150"/>
      <c r="M145" s="150"/>
      <c r="N145" s="150"/>
      <c r="O145" s="150"/>
      <c r="P145" s="150"/>
      <c r="Q145" s="150"/>
      <c r="R145" s="150"/>
      <c r="S145" s="150"/>
      <c r="T145" s="150"/>
      <c r="U145" s="150"/>
      <c r="V145" s="150"/>
      <c r="W145" s="150"/>
      <c r="X145" s="150"/>
      <c r="Y145" s="150"/>
    </row>
    <row r="146" spans="2:25" customFormat="1" ht="16">
      <c r="B146" s="126"/>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row>
    <row r="147" spans="2:25" customFormat="1" ht="16">
      <c r="B147" s="126"/>
      <c r="C147" s="150"/>
      <c r="D147" s="150"/>
      <c r="F147" s="150"/>
      <c r="G147" s="151"/>
      <c r="H147" s="152"/>
      <c r="I147" s="150"/>
      <c r="J147" s="150"/>
      <c r="K147" s="150"/>
      <c r="L147" s="150"/>
      <c r="M147" s="150"/>
      <c r="N147" s="150"/>
      <c r="O147" s="150"/>
      <c r="P147" s="150"/>
      <c r="Q147" s="150"/>
      <c r="R147" s="150"/>
      <c r="S147" s="150"/>
      <c r="T147" s="150"/>
      <c r="U147" s="150"/>
      <c r="V147" s="150"/>
      <c r="W147" s="150"/>
      <c r="X147" s="150"/>
      <c r="Y147" s="150"/>
    </row>
    <row r="148" spans="2:25" customFormat="1" ht="16">
      <c r="B148" s="126"/>
      <c r="C148" s="150"/>
      <c r="D148" s="150"/>
      <c r="F148" s="150"/>
      <c r="G148" s="150"/>
      <c r="H148" s="152"/>
      <c r="I148" s="150"/>
      <c r="J148" s="150"/>
      <c r="K148" s="150"/>
      <c r="L148" s="150"/>
      <c r="M148" s="150"/>
      <c r="N148" s="150"/>
      <c r="O148" s="150"/>
      <c r="P148" s="150"/>
      <c r="Q148" s="150"/>
      <c r="R148" s="150"/>
      <c r="S148" s="150"/>
      <c r="T148" s="150"/>
      <c r="U148" s="150"/>
      <c r="V148" s="150"/>
      <c r="W148" s="150"/>
      <c r="X148" s="150"/>
      <c r="Y148" s="150"/>
    </row>
    <row r="149" spans="2:25" customFormat="1" ht="16">
      <c r="B149" s="126"/>
      <c r="C149" s="150"/>
      <c r="D149" s="150"/>
      <c r="F149" s="150"/>
      <c r="H149" s="152"/>
      <c r="I149" s="150"/>
      <c r="J149" s="150"/>
      <c r="K149" s="150"/>
      <c r="L149" s="150"/>
      <c r="M149" s="150"/>
      <c r="N149" s="150"/>
      <c r="O149" s="150"/>
      <c r="P149" s="150"/>
      <c r="Q149" s="150"/>
      <c r="R149" s="150"/>
      <c r="S149" s="150"/>
      <c r="T149" s="150"/>
      <c r="U149" s="150"/>
      <c r="V149" s="150"/>
      <c r="W149" s="150"/>
      <c r="X149" s="150"/>
      <c r="Y149" s="150"/>
    </row>
    <row r="150" spans="2:25" customFormat="1" ht="16">
      <c r="B150" s="126"/>
      <c r="C150" s="150"/>
      <c r="D150" s="150"/>
      <c r="F150" s="150"/>
      <c r="G150" s="150"/>
      <c r="H150" s="152"/>
      <c r="I150" s="150"/>
      <c r="J150" s="150"/>
      <c r="K150" s="150"/>
      <c r="L150" s="150"/>
      <c r="M150" s="150"/>
      <c r="N150" s="150"/>
      <c r="O150" s="150"/>
      <c r="P150" s="150"/>
      <c r="Q150" s="150"/>
      <c r="R150" s="150"/>
      <c r="S150" s="150"/>
      <c r="T150" s="150"/>
      <c r="U150" s="150"/>
      <c r="V150" s="150"/>
      <c r="W150" s="150"/>
      <c r="X150" s="150"/>
      <c r="Y150" s="150"/>
    </row>
    <row r="151" spans="2:25" customFormat="1" ht="16">
      <c r="B151" s="126"/>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row>
    <row r="152" spans="2:25" customFormat="1" ht="16">
      <c r="B152" s="126"/>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row>
    <row r="153" spans="2:25" customFormat="1" ht="16">
      <c r="B153" s="126"/>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row>
    <row r="154" spans="2:25" customFormat="1" ht="16">
      <c r="B154" s="126"/>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row>
    <row r="155" spans="2:25" customFormat="1" ht="16">
      <c r="B155" s="126"/>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row>
    <row r="156" spans="2:25" customFormat="1" ht="16">
      <c r="B156" s="126"/>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row>
    <row r="157" spans="2:25" customFormat="1" ht="16">
      <c r="B157" s="126"/>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row>
    <row r="158" spans="2:25" customFormat="1" ht="16">
      <c r="B158" s="126"/>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row>
    <row r="159" spans="2:25" customFormat="1" ht="16">
      <c r="B159" s="126"/>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row>
    <row r="160" spans="2:25" customFormat="1" ht="16">
      <c r="B160" s="126"/>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row>
    <row r="161" spans="2:25" customFormat="1" ht="16">
      <c r="B161" s="126"/>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row>
    <row r="162" spans="2:25" customFormat="1" ht="16">
      <c r="B162" s="126"/>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row>
    <row r="163" spans="2:25" customFormat="1" ht="16">
      <c r="B163" s="126"/>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row>
    <row r="164" spans="2:25" customFormat="1" ht="16">
      <c r="B164" s="126"/>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row>
    <row r="165" spans="2:25" customFormat="1" ht="16">
      <c r="B165" s="126"/>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row>
    <row r="166" spans="2:25" customFormat="1" ht="16">
      <c r="B166" s="126"/>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row>
    <row r="167" spans="2:25" customFormat="1" ht="16">
      <c r="B167" s="126"/>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row>
    <row r="168" spans="2:25" customFormat="1" ht="16">
      <c r="B168" s="126"/>
    </row>
    <row r="169" spans="2:25" customFormat="1" ht="16">
      <c r="B169" s="126"/>
    </row>
    <row r="170" spans="2:25" customFormat="1" ht="16">
      <c r="B170" s="126"/>
    </row>
    <row r="171" spans="2:25" customFormat="1" ht="16">
      <c r="B171" s="126"/>
    </row>
    <row r="172" spans="2:25" customFormat="1" ht="16">
      <c r="B172" s="126"/>
      <c r="D172">
        <v>111</v>
      </c>
    </row>
    <row r="173" spans="2:25" customFormat="1" ht="16">
      <c r="B173" s="126"/>
    </row>
    <row r="174" spans="2:25" customFormat="1" ht="16">
      <c r="B174" s="126"/>
    </row>
    <row r="175" spans="2:25" customFormat="1" ht="16">
      <c r="B175" s="126"/>
    </row>
    <row r="176" spans="2:25" customFormat="1" ht="16">
      <c r="B176" s="126"/>
    </row>
    <row r="177" spans="2:2" customFormat="1" ht="16">
      <c r="B177" s="126"/>
    </row>
    <row r="178" spans="2:2" customFormat="1" ht="16">
      <c r="B178" s="126"/>
    </row>
    <row r="179" spans="2:2" customFormat="1" ht="16">
      <c r="B179" s="126"/>
    </row>
    <row r="180" spans="2:2" customFormat="1" ht="16">
      <c r="B180" s="126"/>
    </row>
    <row r="181" spans="2:2" customFormat="1" ht="16">
      <c r="B181" s="126"/>
    </row>
    <row r="182" spans="2:2" customFormat="1" ht="16">
      <c r="B182" s="126"/>
    </row>
    <row r="183" spans="2:2" customFormat="1" ht="16">
      <c r="B183" s="126"/>
    </row>
    <row r="184" spans="2:2" customFormat="1" ht="16">
      <c r="B184" s="126"/>
    </row>
    <row r="185" spans="2:2" customFormat="1" ht="16">
      <c r="B185" s="126"/>
    </row>
    <row r="186" spans="2:2" customFormat="1" ht="16">
      <c r="B186" s="126"/>
    </row>
    <row r="187" spans="2:2" customFormat="1" ht="16">
      <c r="B187" s="126"/>
    </row>
    <row r="188" spans="2:2" customFormat="1" ht="16">
      <c r="B188" s="126"/>
    </row>
    <row r="189" spans="2:2" customFormat="1" ht="16">
      <c r="B189" s="126"/>
    </row>
    <row r="190" spans="2:2" customFormat="1" ht="16">
      <c r="B190" s="126"/>
    </row>
    <row r="191" spans="2:2" customFormat="1" ht="16">
      <c r="B191" s="126"/>
    </row>
    <row r="192" spans="2:2" customFormat="1" ht="16">
      <c r="B192" s="126"/>
    </row>
    <row r="193" spans="2:4" customFormat="1" ht="16">
      <c r="B193" s="126"/>
    </row>
    <row r="194" spans="2:4" customFormat="1" ht="16">
      <c r="B194" s="126"/>
    </row>
    <row r="195" spans="2:4" customFormat="1" ht="16">
      <c r="B195" s="126"/>
      <c r="D195">
        <v>112</v>
      </c>
    </row>
    <row r="196" spans="2:4" customFormat="1" ht="16">
      <c r="B196" s="126"/>
    </row>
    <row r="197" spans="2:4" customFormat="1" ht="16">
      <c r="B197" s="126"/>
    </row>
    <row r="198" spans="2:4" customFormat="1" ht="16">
      <c r="B198" s="126"/>
    </row>
    <row r="199" spans="2:4" customFormat="1" ht="16">
      <c r="B199" s="126"/>
    </row>
    <row r="200" spans="2:4" customFormat="1" ht="16">
      <c r="B200" s="126"/>
    </row>
    <row r="201" spans="2:4" customFormat="1" ht="16">
      <c r="B201" s="126"/>
    </row>
    <row r="202" spans="2:4" customFormat="1" ht="16">
      <c r="B202" s="126"/>
    </row>
    <row r="203" spans="2:4" customFormat="1" ht="16">
      <c r="B203" s="126"/>
    </row>
    <row r="204" spans="2:4" customFormat="1" ht="16">
      <c r="B204" s="126"/>
    </row>
    <row r="205" spans="2:4" customFormat="1" ht="16">
      <c r="B205" s="126"/>
    </row>
    <row r="206" spans="2:4" customFormat="1" ht="16">
      <c r="B206" s="126"/>
    </row>
    <row r="207" spans="2:4" customFormat="1" ht="16">
      <c r="B207" s="126"/>
    </row>
    <row r="208" spans="2:4" customFormat="1" ht="16">
      <c r="B208" s="126"/>
    </row>
    <row r="209" spans="2:4" customFormat="1" ht="16">
      <c r="B209" s="126"/>
    </row>
    <row r="210" spans="2:4" customFormat="1" ht="16">
      <c r="B210" s="126"/>
    </row>
    <row r="211" spans="2:4" customFormat="1" ht="16">
      <c r="B211" s="126"/>
    </row>
    <row r="212" spans="2:4" customFormat="1" ht="16">
      <c r="B212" s="126"/>
    </row>
    <row r="213" spans="2:4" customFormat="1" ht="16">
      <c r="B213" s="126"/>
    </row>
    <row r="214" spans="2:4" customFormat="1" ht="16">
      <c r="B214" s="126"/>
    </row>
    <row r="215" spans="2:4" customFormat="1" ht="16">
      <c r="B215" s="126"/>
    </row>
    <row r="216" spans="2:4" customFormat="1" ht="16">
      <c r="B216" s="126"/>
    </row>
    <row r="217" spans="2:4" customFormat="1" ht="16">
      <c r="B217" s="126"/>
    </row>
    <row r="218" spans="2:4" customFormat="1" ht="16">
      <c r="B218" s="126"/>
    </row>
    <row r="219" spans="2:4" customFormat="1" ht="16">
      <c r="B219" s="126"/>
      <c r="D219">
        <v>113</v>
      </c>
    </row>
    <row r="220" spans="2:4" customFormat="1" ht="16">
      <c r="B220" s="126"/>
    </row>
    <row r="221" spans="2:4" customFormat="1" ht="16">
      <c r="B221" s="126"/>
    </row>
    <row r="222" spans="2:4" customFormat="1" ht="16">
      <c r="B222" s="126"/>
    </row>
    <row r="223" spans="2:4" customFormat="1" ht="16">
      <c r="B223" s="126"/>
    </row>
    <row r="224" spans="2:4" customFormat="1" ht="16">
      <c r="B224" s="126"/>
    </row>
    <row r="225" spans="2:2" customFormat="1" ht="16">
      <c r="B225" s="126"/>
    </row>
    <row r="226" spans="2:2" customFormat="1" ht="16">
      <c r="B226" s="126"/>
    </row>
    <row r="227" spans="2:2" customFormat="1" ht="16">
      <c r="B227" s="126"/>
    </row>
    <row r="228" spans="2:2" customFormat="1" ht="16">
      <c r="B228" s="126"/>
    </row>
    <row r="229" spans="2:2" customFormat="1" ht="16">
      <c r="B229" s="126"/>
    </row>
    <row r="230" spans="2:2" customFormat="1" ht="16">
      <c r="B230" s="126"/>
    </row>
    <row r="231" spans="2:2" customFormat="1" ht="16">
      <c r="B231" s="126"/>
    </row>
    <row r="232" spans="2:2" customFormat="1" ht="16">
      <c r="B232" s="126"/>
    </row>
    <row r="233" spans="2:2" customFormat="1" ht="16">
      <c r="B233" s="126"/>
    </row>
    <row r="234" spans="2:2" customFormat="1" ht="16">
      <c r="B234" s="126"/>
    </row>
    <row r="235" spans="2:2" customFormat="1" ht="16">
      <c r="B235" s="126"/>
    </row>
    <row r="236" spans="2:2" customFormat="1" ht="16">
      <c r="B236" s="126"/>
    </row>
    <row r="237" spans="2:2" customFormat="1" ht="16">
      <c r="B237" s="126"/>
    </row>
    <row r="238" spans="2:2" customFormat="1" ht="16">
      <c r="B238" s="126"/>
    </row>
    <row r="239" spans="2:2" customFormat="1" ht="16">
      <c r="B239" s="126"/>
    </row>
    <row r="240" spans="2:2" customFormat="1" ht="16">
      <c r="B240" s="126"/>
    </row>
    <row r="241" spans="2:7" customFormat="1" ht="16">
      <c r="B241" s="126"/>
    </row>
    <row r="242" spans="2:7" customFormat="1" ht="16">
      <c r="B242" s="126"/>
    </row>
    <row r="243" spans="2:7" customFormat="1" ht="16">
      <c r="B243" s="126"/>
    </row>
    <row r="244" spans="2:7" customFormat="1" ht="16">
      <c r="B244" s="126"/>
    </row>
    <row r="245" spans="2:7" customFormat="1" ht="16">
      <c r="B245" s="126"/>
      <c r="D245">
        <v>114</v>
      </c>
    </row>
    <row r="246" spans="2:7" customFormat="1" ht="16">
      <c r="B246" s="126"/>
    </row>
    <row r="247" spans="2:7" customFormat="1" ht="16">
      <c r="B247" s="126"/>
    </row>
    <row r="248" spans="2:7" customFormat="1" ht="16">
      <c r="B248" s="126"/>
    </row>
    <row r="249" spans="2:7" customFormat="1" ht="16">
      <c r="B249" s="126"/>
    </row>
    <row r="250" spans="2:7" customFormat="1" ht="16">
      <c r="B250" s="126"/>
    </row>
    <row r="251" spans="2:7" customFormat="1" ht="16">
      <c r="B251" s="126"/>
    </row>
    <row r="252" spans="2:7" customFormat="1" ht="16">
      <c r="B252" s="126"/>
    </row>
    <row r="253" spans="2:7" customFormat="1" ht="16">
      <c r="B253" s="126"/>
    </row>
    <row r="254" spans="2:7" customFormat="1" ht="16">
      <c r="B254" s="126"/>
    </row>
    <row r="255" spans="2:7" customFormat="1" ht="16">
      <c r="B255" s="126"/>
    </row>
    <row r="256" spans="2:7" customFormat="1" ht="16">
      <c r="B256" s="126"/>
      <c r="G256" t="s">
        <v>88</v>
      </c>
    </row>
    <row r="257" spans="2:7" customFormat="1" ht="16">
      <c r="B257" s="126"/>
      <c r="G257" t="s">
        <v>89</v>
      </c>
    </row>
    <row r="258" spans="2:7" customFormat="1" ht="16">
      <c r="B258" s="126"/>
      <c r="G258" t="s">
        <v>90</v>
      </c>
    </row>
    <row r="259" spans="2:7" customFormat="1" ht="16">
      <c r="B259" s="126"/>
    </row>
    <row r="260" spans="2:7" customFormat="1" ht="16">
      <c r="B260" s="126"/>
    </row>
    <row r="261" spans="2:7" customFormat="1" ht="16">
      <c r="B261" s="126"/>
    </row>
    <row r="262" spans="2:7" customFormat="1" ht="16">
      <c r="B262" s="126"/>
    </row>
    <row r="263" spans="2:7" customFormat="1" ht="16">
      <c r="B263" s="126"/>
    </row>
    <row r="264" spans="2:7" customFormat="1" ht="16">
      <c r="B264" s="126"/>
    </row>
    <row r="265" spans="2:7" customFormat="1" ht="16">
      <c r="B265" s="126"/>
    </row>
    <row r="266" spans="2:7" customFormat="1" ht="16">
      <c r="B266" s="126"/>
    </row>
    <row r="267" spans="2:7" customFormat="1" ht="16">
      <c r="B267" s="126"/>
    </row>
    <row r="268" spans="2:7" customFormat="1" ht="16">
      <c r="B268" s="126"/>
    </row>
    <row r="269" spans="2:7" customFormat="1" ht="16">
      <c r="B269" s="126"/>
    </row>
    <row r="270" spans="2:7" customFormat="1" ht="16">
      <c r="B270" s="126"/>
    </row>
    <row r="271" spans="2:7" customFormat="1" ht="16">
      <c r="B271" s="126"/>
    </row>
    <row r="272" spans="2:7" customFormat="1" ht="16">
      <c r="B272" s="126"/>
    </row>
    <row r="273" spans="2:25" customFormat="1" ht="16">
      <c r="B273" s="126"/>
    </row>
    <row r="274" spans="2:25" customFormat="1" ht="16">
      <c r="B274" s="126"/>
    </row>
    <row r="275" spans="2:25" customFormat="1" ht="16">
      <c r="B275" s="126"/>
    </row>
    <row r="276" spans="2:25" customFormat="1" ht="16">
      <c r="B276" s="126"/>
    </row>
    <row r="277" spans="2:25" customFormat="1" ht="16">
      <c r="B277" s="126"/>
    </row>
    <row r="278" spans="2:25" customFormat="1" ht="16">
      <c r="B278" s="126"/>
    </row>
    <row r="279" spans="2:25" customFormat="1" ht="17" thickBot="1">
      <c r="B279" s="126"/>
    </row>
    <row r="280" spans="2:25" s="26" customFormat="1">
      <c r="B280" s="129"/>
      <c r="C280" s="129" t="s">
        <v>25</v>
      </c>
      <c r="D280" s="129" t="s">
        <v>66</v>
      </c>
      <c r="E280" s="129"/>
      <c r="F280" s="129" t="s">
        <v>32</v>
      </c>
      <c r="G280" s="129"/>
      <c r="H280" s="129"/>
      <c r="I280" s="129"/>
      <c r="J280" s="129"/>
      <c r="K280" s="129"/>
      <c r="L280" s="129"/>
      <c r="M280" s="129"/>
      <c r="N280" s="129"/>
      <c r="O280" s="129"/>
      <c r="P280" s="129"/>
      <c r="Q280" s="129"/>
      <c r="R280" s="129"/>
      <c r="S280" s="129"/>
      <c r="T280" s="129"/>
      <c r="U280" s="129"/>
    </row>
    <row r="281" spans="2:25" customFormat="1" ht="16">
      <c r="B281" s="126"/>
      <c r="C281" s="155" t="s">
        <v>80</v>
      </c>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row>
    <row r="282" spans="2:25" customFormat="1" ht="16">
      <c r="B282" s="126"/>
      <c r="C282" s="150"/>
      <c r="D282" s="150">
        <v>3</v>
      </c>
      <c r="E282" s="150"/>
      <c r="F282" s="150"/>
      <c r="G282" s="150"/>
      <c r="H282" s="150"/>
      <c r="I282" s="150"/>
      <c r="J282" s="150"/>
      <c r="K282" s="150"/>
      <c r="L282" s="150"/>
      <c r="M282" s="150"/>
      <c r="N282" s="150"/>
      <c r="O282" s="150"/>
      <c r="P282" s="150"/>
      <c r="Q282" s="150"/>
      <c r="R282" s="150"/>
      <c r="S282" s="150"/>
      <c r="T282" s="150"/>
      <c r="U282" s="150"/>
      <c r="V282" s="150"/>
      <c r="W282" s="150"/>
      <c r="X282" s="150"/>
      <c r="Y282" s="150"/>
    </row>
    <row r="283" spans="2:25" customFormat="1" ht="16">
      <c r="B283" s="126"/>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row>
    <row r="284" spans="2:25" customFormat="1" ht="16">
      <c r="B284" s="126"/>
      <c r="C284" s="150"/>
      <c r="D284" s="150"/>
      <c r="E284" s="150" t="s">
        <v>81</v>
      </c>
      <c r="F284" s="150"/>
      <c r="G284" s="150" t="s">
        <v>78</v>
      </c>
      <c r="H284" s="150"/>
      <c r="I284" s="150"/>
      <c r="J284" s="150"/>
      <c r="K284" s="150"/>
      <c r="L284" s="150"/>
      <c r="M284" s="150"/>
      <c r="N284" s="150"/>
      <c r="O284" s="150"/>
      <c r="P284" s="150"/>
      <c r="Q284" s="150"/>
      <c r="R284" s="150"/>
      <c r="S284" s="150"/>
      <c r="T284" s="150"/>
      <c r="U284" s="150"/>
      <c r="V284" s="150"/>
      <c r="W284" s="150"/>
      <c r="X284" s="150"/>
      <c r="Y284" s="150"/>
    </row>
    <row r="285" spans="2:25" customFormat="1" ht="16">
      <c r="B285" s="126"/>
      <c r="C285" s="150"/>
      <c r="D285" s="150"/>
      <c r="E285" s="150" t="s">
        <v>82</v>
      </c>
      <c r="F285" s="150"/>
      <c r="G285" s="150" t="s">
        <v>78</v>
      </c>
      <c r="H285" s="150"/>
      <c r="I285" s="150"/>
      <c r="J285" s="150"/>
      <c r="K285" s="150"/>
      <c r="L285" s="150"/>
      <c r="M285" s="150"/>
      <c r="N285" s="150"/>
      <c r="O285" s="150"/>
      <c r="P285" s="150"/>
      <c r="Q285" s="150"/>
      <c r="R285" s="150"/>
      <c r="S285" s="150"/>
      <c r="T285" s="150"/>
      <c r="U285" s="150"/>
      <c r="V285" s="150"/>
      <c r="W285" s="150"/>
      <c r="X285" s="150"/>
      <c r="Y285" s="150"/>
    </row>
    <row r="286" spans="2:25" customFormat="1" ht="16">
      <c r="B286" s="126"/>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row>
    <row r="287" spans="2:25" customFormat="1" ht="16">
      <c r="B287" s="126"/>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row>
    <row r="288" spans="2:25" customFormat="1" ht="16">
      <c r="B288" s="126"/>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row>
    <row r="289" spans="2:25" customFormat="1" ht="16">
      <c r="B289" s="126"/>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row>
    <row r="290" spans="2:25" customFormat="1" ht="16">
      <c r="B290" s="126"/>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row>
    <row r="291" spans="2:25" customFormat="1" ht="16">
      <c r="B291" s="126"/>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row>
    <row r="292" spans="2:25" customFormat="1" ht="16">
      <c r="B292" s="126"/>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row>
    <row r="293" spans="2:25" customFormat="1" ht="16">
      <c r="B293" s="126"/>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row>
    <row r="294" spans="2:25" customFormat="1" ht="16">
      <c r="B294" s="126"/>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row>
    <row r="295" spans="2:25" customFormat="1" ht="16">
      <c r="B295" s="126"/>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row>
    <row r="296" spans="2:25" customFormat="1" ht="16">
      <c r="B296" s="126"/>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row>
    <row r="297" spans="2:25" customFormat="1" ht="16">
      <c r="B297" s="126"/>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row>
    <row r="298" spans="2:25" customFormat="1" ht="16">
      <c r="B298" s="126"/>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row>
    <row r="299" spans="2:25" customFormat="1" ht="16">
      <c r="B299" s="126"/>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row>
    <row r="300" spans="2:25" customFormat="1" ht="16">
      <c r="B300" s="126"/>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row>
    <row r="301" spans="2:25" customFormat="1" ht="16">
      <c r="B301" s="126"/>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row>
    <row r="302" spans="2:25" customFormat="1" ht="16">
      <c r="B302" s="126"/>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row>
    <row r="303" spans="2:25" customFormat="1" ht="16">
      <c r="B303" s="126"/>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row>
    <row r="304" spans="2:25" customFormat="1" ht="16">
      <c r="B304" s="126"/>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row>
    <row r="305" spans="2:25" customFormat="1" ht="16">
      <c r="B305" s="126"/>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row>
    <row r="306" spans="2:25" customFormat="1" ht="16">
      <c r="B306" s="126"/>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row>
    <row r="307" spans="2:25" customFormat="1" ht="16">
      <c r="B307" s="126"/>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row>
    <row r="308" spans="2:25" customFormat="1" ht="17" thickBot="1">
      <c r="B308" s="126"/>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row>
    <row r="309" spans="2:25" s="26" customFormat="1">
      <c r="B309" s="129"/>
      <c r="C309" s="129" t="s">
        <v>25</v>
      </c>
      <c r="D309" s="129" t="s">
        <v>66</v>
      </c>
      <c r="E309" s="129"/>
      <c r="F309" s="129" t="s">
        <v>32</v>
      </c>
      <c r="G309" s="129"/>
      <c r="H309" s="129"/>
      <c r="I309" s="129"/>
      <c r="J309" s="129"/>
      <c r="K309" s="129"/>
      <c r="L309" s="129"/>
      <c r="M309" s="129"/>
      <c r="N309" s="129"/>
      <c r="O309" s="129"/>
      <c r="P309" s="129"/>
      <c r="Q309" s="129"/>
      <c r="R309" s="129"/>
      <c r="S309" s="129"/>
      <c r="T309" s="129"/>
      <c r="U309" s="129"/>
    </row>
    <row r="310" spans="2:25" customFormat="1" ht="16">
      <c r="B310" s="126"/>
      <c r="C310" s="155"/>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row>
    <row r="311" spans="2:25" customFormat="1" ht="17">
      <c r="B311" s="126"/>
      <c r="C311" s="163" t="s">
        <v>91</v>
      </c>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row>
    <row r="312" spans="2:25" customFormat="1" ht="16">
      <c r="B312" s="126"/>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row>
    <row r="313" spans="2:25" customFormat="1" ht="16">
      <c r="B313" s="126"/>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row>
    <row r="315" spans="2:25">
      <c r="D315" s="125">
        <v>12</v>
      </c>
    </row>
    <row r="320" spans="2:25">
      <c r="E320" s="164" t="s">
        <v>98</v>
      </c>
    </row>
    <row r="321" spans="4:11">
      <c r="E321" s="150" t="s">
        <v>47</v>
      </c>
      <c r="F321" s="150"/>
      <c r="G321" s="150"/>
      <c r="H321" s="150">
        <v>0</v>
      </c>
      <c r="I321" s="150" t="s">
        <v>95</v>
      </c>
      <c r="J321" s="150"/>
      <c r="K321" s="150" t="s">
        <v>94</v>
      </c>
    </row>
    <row r="322" spans="4:11">
      <c r="E322" s="150" t="s">
        <v>48</v>
      </c>
      <c r="F322" s="150"/>
      <c r="G322" s="150"/>
      <c r="H322" s="150">
        <v>0</v>
      </c>
      <c r="I322" s="150" t="s">
        <v>95</v>
      </c>
      <c r="J322" s="150"/>
      <c r="K322" s="150"/>
    </row>
    <row r="323" spans="4:11">
      <c r="E323" s="150" t="s">
        <v>52</v>
      </c>
      <c r="F323" s="150"/>
      <c r="G323" s="150"/>
      <c r="H323" s="150">
        <v>20.100000000000001</v>
      </c>
      <c r="I323" s="150" t="s">
        <v>95</v>
      </c>
      <c r="J323" s="150"/>
      <c r="K323" s="150"/>
    </row>
    <row r="324" spans="4:11">
      <c r="D324" s="150"/>
      <c r="E324" s="150" t="s">
        <v>51</v>
      </c>
      <c r="F324" s="150"/>
      <c r="G324" s="150"/>
      <c r="H324" s="150">
        <v>0.6</v>
      </c>
      <c r="I324" s="150" t="s">
        <v>95</v>
      </c>
      <c r="J324" s="150"/>
      <c r="K324" s="150"/>
    </row>
    <row r="325" spans="4:11">
      <c r="D325" s="150"/>
      <c r="E325" s="150" t="s">
        <v>40</v>
      </c>
      <c r="F325" s="150"/>
      <c r="G325" s="150"/>
      <c r="H325" s="150">
        <v>0</v>
      </c>
      <c r="I325" s="150" t="s">
        <v>95</v>
      </c>
      <c r="J325" s="150"/>
      <c r="K325" s="150"/>
    </row>
    <row r="326" spans="4:11">
      <c r="D326" s="150"/>
      <c r="E326" s="150" t="s">
        <v>50</v>
      </c>
      <c r="F326" s="150"/>
      <c r="G326" s="150"/>
      <c r="H326" s="150">
        <v>0</v>
      </c>
      <c r="I326" s="150" t="s">
        <v>95</v>
      </c>
      <c r="J326" s="150"/>
      <c r="K326" s="150" t="s">
        <v>94</v>
      </c>
    </row>
    <row r="327" spans="4:11">
      <c r="D327" s="150"/>
      <c r="E327" s="150"/>
      <c r="F327" s="150"/>
      <c r="G327" s="150"/>
      <c r="H327" s="150"/>
      <c r="I327" s="150"/>
      <c r="J327" s="150"/>
    </row>
    <row r="328" spans="4:11">
      <c r="D328" s="150"/>
      <c r="E328" s="150"/>
      <c r="F328" s="150"/>
      <c r="G328" s="150"/>
      <c r="H328" s="150"/>
      <c r="I328" s="150"/>
      <c r="J328" s="150"/>
    </row>
    <row r="329" spans="4:11">
      <c r="D329" s="150"/>
      <c r="E329" s="150" t="s">
        <v>47</v>
      </c>
      <c r="F329" s="150"/>
      <c r="G329" s="150"/>
      <c r="H329" s="150">
        <f>H321/1000</f>
        <v>0</v>
      </c>
      <c r="I329" s="150" t="s">
        <v>95</v>
      </c>
      <c r="J329" s="150"/>
      <c r="K329" s="150" t="s">
        <v>94</v>
      </c>
    </row>
    <row r="330" spans="4:11">
      <c r="E330" s="150" t="s">
        <v>48</v>
      </c>
      <c r="F330" s="150"/>
      <c r="G330" s="150"/>
      <c r="H330" s="150">
        <f t="shared" ref="H330:H334" si="0">H322/1000</f>
        <v>0</v>
      </c>
      <c r="I330" s="150" t="s">
        <v>95</v>
      </c>
      <c r="J330" s="150"/>
      <c r="K330" s="150"/>
    </row>
    <row r="331" spans="4:11">
      <c r="E331" s="150" t="s">
        <v>52</v>
      </c>
      <c r="F331" s="150"/>
      <c r="G331" s="150"/>
      <c r="H331" s="150">
        <f t="shared" si="0"/>
        <v>2.01E-2</v>
      </c>
      <c r="I331" s="150" t="s">
        <v>95</v>
      </c>
      <c r="J331" s="150"/>
      <c r="K331" s="150"/>
    </row>
    <row r="332" spans="4:11">
      <c r="E332" s="150" t="s">
        <v>51</v>
      </c>
      <c r="F332" s="150"/>
      <c r="G332" s="150"/>
      <c r="H332" s="150">
        <f t="shared" si="0"/>
        <v>5.9999999999999995E-4</v>
      </c>
      <c r="I332" s="150" t="s">
        <v>95</v>
      </c>
      <c r="J332" s="150"/>
      <c r="K332" s="150"/>
    </row>
    <row r="333" spans="4:11">
      <c r="E333" s="150" t="s">
        <v>40</v>
      </c>
      <c r="F333" s="150"/>
      <c r="G333" s="150"/>
      <c r="H333" s="150">
        <f t="shared" si="0"/>
        <v>0</v>
      </c>
      <c r="I333" s="150" t="s">
        <v>95</v>
      </c>
      <c r="J333" s="150"/>
      <c r="K333" s="150"/>
    </row>
    <row r="334" spans="4:11">
      <c r="E334" s="150" t="s">
        <v>50</v>
      </c>
      <c r="F334" s="150"/>
      <c r="G334" s="150"/>
      <c r="H334" s="150">
        <f t="shared" si="0"/>
        <v>0</v>
      </c>
      <c r="I334" s="150" t="s">
        <v>95</v>
      </c>
      <c r="J334" s="150"/>
      <c r="K334" s="150" t="s">
        <v>94</v>
      </c>
    </row>
    <row r="337" spans="5:11">
      <c r="E337" s="165" t="s">
        <v>99</v>
      </c>
      <c r="F337" s="166"/>
      <c r="G337" s="166"/>
      <c r="H337" s="166"/>
      <c r="I337" s="166"/>
      <c r="J337" s="166"/>
      <c r="K337" s="166"/>
    </row>
    <row r="338" spans="5:11">
      <c r="E338" s="150" t="s">
        <v>47</v>
      </c>
      <c r="F338" s="150"/>
      <c r="G338" s="150"/>
      <c r="H338" s="150">
        <v>0</v>
      </c>
      <c r="I338" s="150" t="s">
        <v>95</v>
      </c>
      <c r="J338" s="150"/>
      <c r="K338" s="150" t="s">
        <v>94</v>
      </c>
    </row>
    <row r="339" spans="5:11">
      <c r="E339" s="150" t="s">
        <v>48</v>
      </c>
      <c r="F339" s="150"/>
      <c r="G339" s="150"/>
      <c r="H339" s="150">
        <v>14.7</v>
      </c>
      <c r="I339" s="150" t="s">
        <v>95</v>
      </c>
      <c r="J339" s="150"/>
      <c r="K339" s="150"/>
    </row>
    <row r="340" spans="5:11">
      <c r="E340" s="150" t="s">
        <v>52</v>
      </c>
      <c r="F340" s="150"/>
      <c r="G340" s="150"/>
      <c r="H340" s="150">
        <v>9.4</v>
      </c>
      <c r="I340" s="150" t="s">
        <v>95</v>
      </c>
      <c r="J340" s="150"/>
      <c r="K340" s="150"/>
    </row>
    <row r="341" spans="5:11">
      <c r="E341" s="150" t="s">
        <v>51</v>
      </c>
      <c r="F341" s="150"/>
      <c r="G341" s="150"/>
      <c r="H341" s="150">
        <v>0.7</v>
      </c>
      <c r="I341" s="150" t="s">
        <v>95</v>
      </c>
      <c r="J341" s="150"/>
      <c r="K341" s="150"/>
    </row>
    <row r="342" spans="5:11">
      <c r="E342" s="150" t="s">
        <v>40</v>
      </c>
      <c r="F342" s="150"/>
      <c r="G342" s="150"/>
      <c r="H342" s="150">
        <v>0</v>
      </c>
      <c r="I342" s="150" t="s">
        <v>95</v>
      </c>
      <c r="J342" s="150"/>
      <c r="K342" s="150"/>
    </row>
    <row r="343" spans="5:11">
      <c r="E343" s="150" t="s">
        <v>50</v>
      </c>
      <c r="F343" s="150"/>
      <c r="G343" s="150"/>
      <c r="H343" s="150">
        <v>0</v>
      </c>
      <c r="I343" s="150" t="s">
        <v>95</v>
      </c>
      <c r="J343" s="150"/>
      <c r="K343" s="150" t="s">
        <v>94</v>
      </c>
    </row>
    <row r="344" spans="5:11">
      <c r="E344" s="150"/>
      <c r="F344" s="150"/>
      <c r="G344" s="150"/>
      <c r="H344" s="150"/>
      <c r="I344" s="150"/>
      <c r="J344" s="150"/>
      <c r="K344" s="166"/>
    </row>
    <row r="345" spans="5:11">
      <c r="E345" s="150"/>
      <c r="F345" s="150"/>
      <c r="G345" s="150"/>
      <c r="H345" s="150"/>
      <c r="I345" s="150"/>
      <c r="J345" s="150"/>
      <c r="K345" s="166"/>
    </row>
    <row r="346" spans="5:11">
      <c r="E346" s="150" t="s">
        <v>47</v>
      </c>
      <c r="F346" s="150"/>
      <c r="G346" s="150"/>
      <c r="H346" s="150">
        <f>H338/1000</f>
        <v>0</v>
      </c>
      <c r="I346" s="150" t="s">
        <v>95</v>
      </c>
      <c r="J346" s="150"/>
      <c r="K346" s="150" t="s">
        <v>94</v>
      </c>
    </row>
    <row r="347" spans="5:11">
      <c r="E347" s="150" t="s">
        <v>48</v>
      </c>
      <c r="F347" s="150"/>
      <c r="G347" s="150"/>
      <c r="H347" s="150">
        <f t="shared" ref="H347:H351" si="1">H339/1000</f>
        <v>1.47E-2</v>
      </c>
      <c r="I347" s="150" t="s">
        <v>95</v>
      </c>
      <c r="J347" s="150"/>
      <c r="K347" s="150"/>
    </row>
    <row r="348" spans="5:11">
      <c r="E348" s="150" t="s">
        <v>52</v>
      </c>
      <c r="F348" s="150"/>
      <c r="G348" s="150"/>
      <c r="H348" s="150">
        <f t="shared" si="1"/>
        <v>9.4000000000000004E-3</v>
      </c>
      <c r="I348" s="150" t="s">
        <v>95</v>
      </c>
      <c r="J348" s="150"/>
      <c r="K348" s="150"/>
    </row>
    <row r="349" spans="5:11">
      <c r="E349" s="150" t="s">
        <v>51</v>
      </c>
      <c r="F349" s="150"/>
      <c r="G349" s="150"/>
      <c r="H349" s="150">
        <f t="shared" si="1"/>
        <v>6.9999999999999999E-4</v>
      </c>
      <c r="I349" s="150" t="s">
        <v>95</v>
      </c>
      <c r="J349" s="150"/>
      <c r="K349" s="150"/>
    </row>
    <row r="350" spans="5:11">
      <c r="E350" s="150" t="s">
        <v>40</v>
      </c>
      <c r="F350" s="150"/>
      <c r="G350" s="150"/>
      <c r="H350" s="150">
        <f t="shared" si="1"/>
        <v>0</v>
      </c>
      <c r="I350" s="150" t="s">
        <v>95</v>
      </c>
      <c r="J350" s="150"/>
      <c r="K350" s="150"/>
    </row>
    <row r="351" spans="5:11">
      <c r="E351" s="150" t="s">
        <v>50</v>
      </c>
      <c r="F351" s="150"/>
      <c r="G351" s="150"/>
      <c r="H351" s="150">
        <f t="shared" si="1"/>
        <v>0</v>
      </c>
      <c r="I351" s="150" t="s">
        <v>95</v>
      </c>
      <c r="J351" s="150"/>
      <c r="K351" s="150" t="s">
        <v>94</v>
      </c>
    </row>
    <row r="368" ht="16" thickBot="1"/>
    <row r="369" spans="2:25" s="26" customFormat="1">
      <c r="B369" s="129"/>
      <c r="C369" s="129" t="s">
        <v>25</v>
      </c>
      <c r="D369" s="129" t="s">
        <v>66</v>
      </c>
      <c r="E369" s="129"/>
      <c r="F369" s="129" t="s">
        <v>32</v>
      </c>
      <c r="G369" s="129"/>
      <c r="H369" s="129"/>
      <c r="I369" s="129"/>
      <c r="J369" s="129"/>
      <c r="K369" s="129"/>
      <c r="L369" s="129"/>
      <c r="M369" s="129"/>
      <c r="N369" s="129"/>
      <c r="O369" s="129"/>
      <c r="P369" s="129"/>
      <c r="Q369" s="129"/>
      <c r="R369" s="129"/>
      <c r="S369" s="129"/>
      <c r="T369" s="129"/>
      <c r="U369" s="129"/>
    </row>
    <row r="370" spans="2:25" customFormat="1" ht="16">
      <c r="B370" s="126"/>
      <c r="C370" s="155"/>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row>
    <row r="371" spans="2:25" customFormat="1" ht="17">
      <c r="B371" s="126"/>
      <c r="C371" s="163" t="s">
        <v>125</v>
      </c>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row>
    <row r="372" spans="2:25" customFormat="1" ht="16">
      <c r="B372" s="126"/>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row>
    <row r="373" spans="2:25" customFormat="1" ht="16">
      <c r="B373" s="126"/>
      <c r="C373" s="150" t="s">
        <v>126</v>
      </c>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row>
    <row r="374" spans="2:25" customFormat="1" ht="16">
      <c r="B374" s="126"/>
    </row>
    <row r="375" spans="2:25" customFormat="1" ht="16">
      <c r="B375" s="126"/>
    </row>
    <row r="376" spans="2:25" customFormat="1" ht="16">
      <c r="B376" s="126"/>
    </row>
    <row r="377" spans="2:25" customFormat="1" ht="16">
      <c r="B377" s="126"/>
    </row>
    <row r="378" spans="2:25" customFormat="1" ht="16">
      <c r="B378" s="126"/>
    </row>
    <row r="379" spans="2:25" customFormat="1" ht="16">
      <c r="B379" s="126"/>
    </row>
    <row r="380" spans="2:25" customFormat="1" ht="16">
      <c r="B380" s="126"/>
      <c r="E380" s="169"/>
    </row>
    <row r="381" spans="2:25" customFormat="1" ht="16">
      <c r="B381" s="126"/>
      <c r="D381">
        <v>27</v>
      </c>
      <c r="E381" t="s">
        <v>127</v>
      </c>
      <c r="F381">
        <v>37.299999999999997</v>
      </c>
      <c r="G381" t="s">
        <v>128</v>
      </c>
      <c r="H381" t="s">
        <v>129</v>
      </c>
    </row>
    <row r="382" spans="2:25" customFormat="1" ht="16">
      <c r="B382" s="126"/>
      <c r="F382">
        <f>F381</f>
        <v>37.299999999999997</v>
      </c>
      <c r="G382" t="s">
        <v>61</v>
      </c>
    </row>
    <row r="383" spans="2:25" customFormat="1" ht="16">
      <c r="B383" s="126"/>
      <c r="F383">
        <v>0.9</v>
      </c>
      <c r="G383" t="s">
        <v>130</v>
      </c>
      <c r="H383" t="s">
        <v>73</v>
      </c>
    </row>
    <row r="384" spans="2:25" customFormat="1" ht="16">
      <c r="B384" s="126"/>
      <c r="F384">
        <f>F382*F383</f>
        <v>33.57</v>
      </c>
      <c r="G384" t="s">
        <v>78</v>
      </c>
    </row>
    <row r="385" spans="2:2" customFormat="1" ht="16">
      <c r="B385" s="126"/>
    </row>
    <row r="386" spans="2:2" customFormat="1" ht="16">
      <c r="B386" s="126"/>
    </row>
    <row r="387" spans="2:2" customFormat="1" ht="16">
      <c r="B387" s="126"/>
    </row>
    <row r="388" spans="2:2" customFormat="1" ht="16">
      <c r="B388" s="126"/>
    </row>
    <row r="389" spans="2:2" customFormat="1" ht="16">
      <c r="B389" s="126"/>
    </row>
    <row r="390" spans="2:2" customFormat="1" ht="16">
      <c r="B390" s="126"/>
    </row>
    <row r="391" spans="2:2" customFormat="1" ht="16">
      <c r="B391" s="126"/>
    </row>
    <row r="392" spans="2:2" customFormat="1" ht="16">
      <c r="B392" s="126"/>
    </row>
    <row r="393" spans="2:2" customFormat="1" ht="16">
      <c r="B393" s="126"/>
    </row>
    <row r="394" spans="2:2" customFormat="1" ht="16">
      <c r="B394" s="126"/>
    </row>
    <row r="395" spans="2:2" customFormat="1" ht="16">
      <c r="B395" s="126"/>
    </row>
    <row r="396" spans="2:2" customFormat="1" ht="16">
      <c r="B396" s="126"/>
    </row>
    <row r="397" spans="2:2" customFormat="1" ht="16">
      <c r="B397" s="126"/>
    </row>
    <row r="398" spans="2:2" customFormat="1" ht="16">
      <c r="B398" s="126"/>
    </row>
    <row r="399" spans="2:2" customFormat="1" ht="16">
      <c r="B399" s="126"/>
    </row>
    <row r="400" spans="2:2" customFormat="1" ht="16">
      <c r="B400" s="126"/>
    </row>
    <row r="401" spans="2:2" customFormat="1" ht="16">
      <c r="B401" s="126"/>
    </row>
    <row r="402" spans="2:2" customFormat="1" ht="16">
      <c r="B402" s="126"/>
    </row>
    <row r="403" spans="2:2" customFormat="1" ht="16">
      <c r="B403" s="126"/>
    </row>
    <row r="404" spans="2:2" customFormat="1" ht="16">
      <c r="B404" s="126"/>
    </row>
    <row r="405" spans="2:2" customFormat="1" ht="16">
      <c r="B405" s="126"/>
    </row>
    <row r="406" spans="2:2" customFormat="1" ht="16">
      <c r="B406" s="126"/>
    </row>
    <row r="407" spans="2:2" customFormat="1" ht="16">
      <c r="B407" s="126"/>
    </row>
    <row r="408" spans="2:2" customFormat="1" ht="16">
      <c r="B408" s="126"/>
    </row>
    <row r="409" spans="2:2" customFormat="1" ht="16">
      <c r="B409" s="126"/>
    </row>
    <row r="410" spans="2:2" customFormat="1" ht="16">
      <c r="B410" s="126"/>
    </row>
    <row r="411" spans="2:2" customFormat="1" ht="16">
      <c r="B411" s="126"/>
    </row>
    <row r="412" spans="2:2" customFormat="1" ht="16">
      <c r="B412" s="126"/>
    </row>
    <row r="413" spans="2:2" customFormat="1" ht="16">
      <c r="B413" s="126"/>
    </row>
    <row r="414" spans="2:2" customFormat="1" ht="16">
      <c r="B414" s="126"/>
    </row>
    <row r="415" spans="2:2" customFormat="1" ht="16">
      <c r="B415" s="126"/>
    </row>
    <row r="416" spans="2:2" customFormat="1" ht="16">
      <c r="B416" s="126"/>
    </row>
    <row r="417" spans="2:2" customFormat="1" ht="16">
      <c r="B417" s="126"/>
    </row>
    <row r="418" spans="2:2" customFormat="1" ht="16">
      <c r="B418" s="126"/>
    </row>
    <row r="419" spans="2:2" customFormat="1" ht="16">
      <c r="B419" s="126"/>
    </row>
    <row r="420" spans="2:2" customFormat="1" ht="16">
      <c r="B420" s="126"/>
    </row>
    <row r="421" spans="2:2" customFormat="1" ht="16">
      <c r="B421" s="126"/>
    </row>
    <row r="422" spans="2:2" customFormat="1" ht="16">
      <c r="B422" s="126"/>
    </row>
    <row r="423" spans="2:2" customFormat="1" ht="16"/>
    <row r="424" spans="2:2" customFormat="1" ht="16"/>
    <row r="425" spans="2:2" customFormat="1" ht="16"/>
    <row r="426" spans="2:2" customFormat="1" ht="16"/>
    <row r="427" spans="2:2" customFormat="1" ht="16"/>
  </sheetData>
  <hyperlinks>
    <hyperlink ref="C28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2015-05-28T13:05:33Z</dcterms:modified>
</cp:coreProperties>
</file>