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7"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3" l="1"/>
  <c r="E28" i="12"/>
  <c r="G9" i="13"/>
  <c r="G8" i="13"/>
  <c r="E11" i="12"/>
  <c r="E74" i="17"/>
  <c r="G7" i="13"/>
  <c r="E10" i="12"/>
</calcChain>
</file>

<file path=xl/sharedStrings.xml><?xml version="1.0" encoding="utf-8"?>
<sst xmlns="http://schemas.openxmlformats.org/spreadsheetml/2006/main" count="215" uniqueCount="135">
  <si>
    <t>Source</t>
  </si>
  <si>
    <t>years</t>
  </si>
  <si>
    <t>%</t>
  </si>
  <si>
    <t>km2</t>
  </si>
  <si>
    <t>-</t>
  </si>
  <si>
    <t>Technical lifetime</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</si>
  <si>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</si>
  <si>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</si>
  <si>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</si>
  <si>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</si>
  <si>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</si>
  <si>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</si>
  <si>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</si>
  <si>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</si>
  <si>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</si>
  <si>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</si>
  <si>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</si>
  <si>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</si>
  <si>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</si>
  <si>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</si>
  <si>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</si>
  <si>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</si>
  <si>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</si>
  <si>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</si>
  <si>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</si>
  <si>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</si>
  <si>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</si>
  <si>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</si>
  <si>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</si>
  <si>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</si>
  <si>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</si>
  <si>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</si>
  <si>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</si>
  <si>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</si>
  <si>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</si>
  <si>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</si>
  <si>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</si>
  <si>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</si>
  <si>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</si>
  <si>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</si>
  <si>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</si>
  <si>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</si>
  <si>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</si>
  <si>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</si>
  <si>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MW</t>
  </si>
  <si>
    <t>simult_sd</t>
  </si>
  <si>
    <t>simult_se</t>
  </si>
  <si>
    <t>simult_wd</t>
  </si>
  <si>
    <t>simult_we</t>
  </si>
  <si>
    <t>peak_load_units_present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</si>
  <si>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</si>
  <si>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</si>
  <si>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</si>
  <si>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</si>
  <si>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</si>
  <si>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</si>
  <si>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</si>
  <si>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</si>
  <si>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</si>
  <si>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</si>
  <si>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</si>
  <si>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</si>
  <si>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</si>
  <si>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</si>
  <si>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</si>
  <si>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</si>
  <si>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</si>
  <si>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</si>
  <si>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</si>
  <si>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</si>
  <si>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</si>
  <si>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 xml:space="preserve">         Initial investment costs </t>
  </si>
  <si>
    <t>Comments</t>
  </si>
  <si>
    <t>Technical</t>
  </si>
  <si>
    <t>hours_prep_nl</t>
  </si>
  <si>
    <t>hours_prod_nl</t>
  </si>
  <si>
    <t>hours_place_nl</t>
  </si>
  <si>
    <t>hours_maint_nl</t>
  </si>
  <si>
    <t>hours_remov_nl</t>
  </si>
  <si>
    <t>output.useable_heat</t>
  </si>
  <si>
    <t>full_load_hours</t>
  </si>
  <si>
    <t>Land use</t>
  </si>
  <si>
    <t>Constructiontime</t>
  </si>
  <si>
    <t>Subject year</t>
  </si>
  <si>
    <t>ETM Library URL</t>
  </si>
  <si>
    <t>households_flexibility_p2h_electricity.converter.ad</t>
  </si>
  <si>
    <t>Joris Berkhout</t>
  </si>
  <si>
    <t>storage.volume</t>
  </si>
  <si>
    <t>storage.decay</t>
  </si>
  <si>
    <t>Lemet</t>
  </si>
  <si>
    <t>Volume</t>
  </si>
  <si>
    <t>Power</t>
  </si>
  <si>
    <r>
      <t xml:space="preserve">       </t>
    </r>
    <r>
      <rPr>
        <sz val="12"/>
        <color theme="1"/>
        <rFont val="Calibri"/>
        <family val="2"/>
        <scheme val="minor"/>
      </rPr>
      <t>Storage volume</t>
    </r>
  </si>
  <si>
    <t>Wikipedia</t>
  </si>
  <si>
    <t>kW</t>
  </si>
  <si>
    <t>°C</t>
  </si>
  <si>
    <t>L</t>
  </si>
  <si>
    <t>J/(g*K)</t>
  </si>
  <si>
    <t>Heat capacity water</t>
  </si>
  <si>
    <t>Density water</t>
  </si>
  <si>
    <t>kg/m3</t>
  </si>
  <si>
    <t>http://www.lenntech.nl/recycle1.htm</t>
  </si>
  <si>
    <t>Lenntech</t>
  </si>
  <si>
    <t>Average temp. pipeline water</t>
  </si>
  <si>
    <t>(i.e. the input water for the boiler)</t>
  </si>
  <si>
    <t>kg/L</t>
  </si>
  <si>
    <t>J/(kg*K)</t>
  </si>
  <si>
    <t>General</t>
  </si>
  <si>
    <t>kWh/J</t>
  </si>
  <si>
    <t>Downloaded from</t>
  </si>
  <si>
    <t xml:space="preserve">       Storage decay</t>
  </si>
  <si>
    <t>http://elektrischeboiler.eu/lemet-elektrische-boiler/elektrische-boiler-100-liter-lemet</t>
  </si>
  <si>
    <t>MWh</t>
  </si>
  <si>
    <r>
      <t xml:space="preserve">Joule to </t>
    </r>
    <r>
      <rPr>
        <sz val="12"/>
        <color theme="1"/>
        <rFont val="Calibri"/>
        <family val="2"/>
        <scheme val="minor"/>
      </rPr>
      <t>M</t>
    </r>
    <r>
      <rPr>
        <sz val="12"/>
        <color theme="1"/>
        <rFont val="Calibri"/>
        <family val="2"/>
        <scheme val="minor"/>
      </rPr>
      <t>Wh conversion</t>
    </r>
  </si>
  <si>
    <t>Inventum</t>
  </si>
  <si>
    <t>W</t>
  </si>
  <si>
    <t>Standby losses</t>
  </si>
  <si>
    <t>(average of 80 and 120 L boilers)</t>
  </si>
  <si>
    <t>http://www.inventum.com/producten/grote-elektrische-boilers/delta-boiler</t>
  </si>
  <si>
    <t xml:space="preserve">       Heat output capacity</t>
  </si>
  <si>
    <t>Max. operational temperature</t>
  </si>
  <si>
    <t>hours</t>
  </si>
  <si>
    <t>#</t>
  </si>
  <si>
    <t>Investement costs</t>
  </si>
  <si>
    <t>EUR</t>
  </si>
  <si>
    <t>http://elektrischeboiler.eu/lemet-elektrische-boiler</t>
  </si>
  <si>
    <t>I added EUR 50,- for some smart electronics to drive the electric boilers</t>
  </si>
  <si>
    <t>Lemet, Wikipedia, general</t>
  </si>
  <si>
    <t>Quintel assumption</t>
  </si>
  <si>
    <t>Lemet, Quintel assumption</t>
  </si>
  <si>
    <t>Same as households_space_heater_electricity.converter.ad</t>
  </si>
  <si>
    <t>Website</t>
  </si>
  <si>
    <t>NL</t>
  </si>
  <si>
    <t>Date retrieved</t>
  </si>
  <si>
    <t>Brochure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</si>
</sst>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80">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81">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indent="2"/>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0" fillId="0"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9" fillId="0" borderId="0" xfId="0" applyFont="1" applyFill="1" applyBorder="1"/>
    <xf numFmtId="1" fontId="11"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 fontId="6" fillId="2" borderId="18" xfId="0" applyNumberFormat="1" applyFont="1" applyFill="1" applyBorder="1" applyAlignment="1" applyProtection="1">
      <alignment horizontal="righ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3" fillId="2" borderId="19" xfId="0" applyFont="1" applyFill="1" applyBorder="1" applyAlignment="1">
      <alignment vertical="center"/>
    </xf>
    <xf numFmtId="0" fontId="23"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3" fillId="2" borderId="5" xfId="0" applyFont="1" applyFill="1" applyBorder="1" applyAlignment="1">
      <alignment vertical="center"/>
    </xf>
    <xf numFmtId="0" fontId="7" fillId="0" borderId="0" xfId="0" applyFont="1" applyFill="1" applyBorder="1" applyAlignment="1">
      <alignment vertical="center"/>
    </xf>
    <xf numFmtId="2" fontId="12" fillId="2"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2" fillId="2" borderId="6" xfId="0" applyFont="1" applyFill="1" applyBorder="1" applyAlignment="1">
      <alignment vertical="center"/>
    </xf>
    <xf numFmtId="0" fontId="17" fillId="0" borderId="0" xfId="0" applyFont="1" applyFill="1" applyBorder="1" applyAlignment="1">
      <alignment vertical="center"/>
    </xf>
    <xf numFmtId="0" fontId="12" fillId="2" borderId="5" xfId="0" applyFont="1" applyFill="1" applyBorder="1" applyAlignment="1">
      <alignment vertical="center"/>
    </xf>
    <xf numFmtId="164" fontId="12" fillId="2" borderId="18" xfId="0" applyNumberFormat="1" applyFont="1" applyFill="1" applyBorder="1" applyAlignment="1">
      <alignment vertical="center"/>
    </xf>
    <xf numFmtId="0" fontId="11" fillId="0" borderId="0"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21" xfId="0" applyNumberFormat="1" applyFont="1" applyFill="1" applyBorder="1" applyAlignment="1">
      <alignment vertical="center"/>
    </xf>
    <xf numFmtId="164" fontId="12" fillId="2" borderId="0" xfId="0" applyNumberFormat="1" applyFont="1" applyFill="1" applyBorder="1" applyAlignment="1">
      <alignment vertical="center"/>
    </xf>
    <xf numFmtId="0" fontId="8" fillId="0" borderId="0" xfId="0"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5" fillId="0" borderId="0" xfId="0" applyFont="1" applyFill="1" applyBorder="1" applyAlignment="1">
      <alignment vertical="center"/>
    </xf>
    <xf numFmtId="164" fontId="12" fillId="0" borderId="18" xfId="0" applyNumberFormat="1" applyFont="1" applyFill="1" applyBorder="1" applyAlignment="1">
      <alignment vertical="center"/>
    </xf>
    <xf numFmtId="0" fontId="4" fillId="2" borderId="0" xfId="0" applyFont="1" applyFill="1"/>
    <xf numFmtId="2" fontId="4"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0" fontId="4" fillId="2" borderId="6" xfId="0" applyFont="1" applyFill="1" applyBorder="1"/>
    <xf numFmtId="0" fontId="4" fillId="2" borderId="0" xfId="0" applyFont="1" applyFill="1" applyBorder="1"/>
    <xf numFmtId="2" fontId="4" fillId="2" borderId="0" xfId="0" applyNumberFormat="1" applyFont="1" applyFill="1" applyBorder="1"/>
    <xf numFmtId="0" fontId="4" fillId="2" borderId="5" xfId="0" applyFont="1" applyFill="1" applyBorder="1"/>
    <xf numFmtId="164" fontId="4" fillId="2" borderId="0" xfId="0" applyNumberFormat="1" applyFont="1" applyFill="1" applyBorder="1"/>
    <xf numFmtId="0" fontId="4" fillId="0" borderId="0" xfId="0" applyNumberFormat="1" applyFont="1" applyFill="1" applyBorder="1" applyAlignment="1" applyProtection="1">
      <alignment horizontal="left" vertical="center"/>
    </xf>
    <xf numFmtId="0" fontId="3" fillId="2" borderId="0" xfId="0" applyFont="1" applyFill="1" applyBorder="1"/>
    <xf numFmtId="164" fontId="3" fillId="2" borderId="0" xfId="0" applyNumberFormat="1" applyFont="1" applyFill="1" applyBorder="1"/>
    <xf numFmtId="0" fontId="3" fillId="0" borderId="0" xfId="0" applyNumberFormat="1" applyFont="1" applyFill="1" applyBorder="1" applyAlignment="1" applyProtection="1">
      <alignment horizontal="left" vertical="center"/>
    </xf>
    <xf numFmtId="0" fontId="2" fillId="2" borderId="0" xfId="0" applyFont="1" applyFill="1" applyBorder="1"/>
    <xf numFmtId="165" fontId="2" fillId="0" borderId="0" xfId="0" applyNumberFormat="1" applyFont="1" applyFill="1" applyBorder="1" applyAlignment="1" applyProtection="1">
      <alignment vertical="center"/>
    </xf>
    <xf numFmtId="166" fontId="11" fillId="2" borderId="18" xfId="0" applyNumberFormat="1" applyFont="1" applyFill="1" applyBorder="1" applyAlignment="1" applyProtection="1">
      <alignment vertical="center"/>
    </xf>
    <xf numFmtId="167" fontId="11" fillId="2" borderId="18" xfId="0" applyNumberFormat="1" applyFont="1" applyFill="1" applyBorder="1" applyAlignment="1" applyProtection="1">
      <alignment vertical="center"/>
    </xf>
    <xf numFmtId="165" fontId="2" fillId="2" borderId="18" xfId="0" applyNumberFormat="1" applyFont="1" applyFill="1" applyBorder="1" applyAlignment="1">
      <alignment vertical="center"/>
    </xf>
    <xf numFmtId="166" fontId="12" fillId="2" borderId="18" xfId="0" applyNumberFormat="1" applyFont="1" applyFill="1" applyBorder="1" applyAlignment="1">
      <alignment vertical="center"/>
    </xf>
    <xf numFmtId="167" fontId="12" fillId="2" borderId="18" xfId="0" applyNumberFormat="1" applyFont="1" applyFill="1" applyBorder="1" applyAlignment="1">
      <alignment vertical="center"/>
    </xf>
    <xf numFmtId="0" fontId="2" fillId="0" borderId="0" xfId="0" applyNumberFormat="1" applyFont="1" applyFill="1" applyBorder="1" applyAlignment="1" applyProtection="1">
      <alignment horizontal="left" vertical="center"/>
    </xf>
    <xf numFmtId="2" fontId="16" fillId="2" borderId="0" xfId="0" applyNumberFormat="1" applyFont="1" applyFill="1" applyBorder="1"/>
    <xf numFmtId="0" fontId="2" fillId="2" borderId="6" xfId="0" applyFont="1" applyFill="1" applyBorder="1"/>
    <xf numFmtId="2" fontId="2" fillId="2" borderId="0" xfId="0" applyNumberFormat="1" applyFont="1" applyFill="1" applyBorder="1"/>
    <xf numFmtId="0" fontId="2" fillId="2" borderId="5" xfId="0" applyFont="1" applyFill="1" applyBorder="1"/>
    <xf numFmtId="0" fontId="2" fillId="0" borderId="0" xfId="0" applyFont="1" applyFill="1" applyBorder="1"/>
    <xf numFmtId="0" fontId="2" fillId="2" borderId="18" xfId="0" applyFont="1" applyFill="1" applyBorder="1" applyAlignment="1">
      <alignment vertical="center"/>
    </xf>
    <xf numFmtId="2" fontId="12" fillId="2" borderId="21" xfId="0" applyNumberFormat="1" applyFont="1" applyFill="1" applyBorder="1" applyAlignment="1">
      <alignment vertical="center"/>
    </xf>
    <xf numFmtId="2" fontId="12" fillId="2" borderId="20" xfId="0" applyNumberFormat="1" applyFont="1" applyFill="1" applyBorder="1" applyAlignment="1">
      <alignment vertical="center"/>
    </xf>
    <xf numFmtId="0" fontId="24" fillId="2" borderId="15" xfId="0" applyFont="1" applyFill="1" applyBorder="1"/>
    <xf numFmtId="0" fontId="24" fillId="2" borderId="5" xfId="0" applyFont="1" applyFill="1" applyBorder="1"/>
    <xf numFmtId="0" fontId="25" fillId="2" borderId="19" xfId="0" applyFont="1" applyFill="1" applyBorder="1"/>
    <xf numFmtId="14" fontId="24" fillId="2" borderId="0" xfId="0" applyNumberFormat="1" applyFont="1" applyFill="1" applyBorder="1"/>
    <xf numFmtId="0" fontId="24" fillId="2" borderId="10" xfId="0" applyFont="1" applyFill="1" applyBorder="1"/>
    <xf numFmtId="0" fontId="24" fillId="2" borderId="11" xfId="0" applyFont="1" applyFill="1" applyBorder="1"/>
    <xf numFmtId="49" fontId="24" fillId="2" borderId="11" xfId="0" applyNumberFormat="1" applyFont="1" applyFill="1" applyBorder="1"/>
    <xf numFmtId="0" fontId="24" fillId="2" borderId="12" xfId="0" applyFont="1" applyFill="1" applyBorder="1"/>
    <xf numFmtId="0" fontId="26" fillId="4" borderId="5" xfId="0" applyFont="1" applyFill="1" applyBorder="1"/>
    <xf numFmtId="0" fontId="2" fillId="2" borderId="0" xfId="0" applyFont="1" applyFill="1" applyAlignment="1">
      <alignment vertical="center"/>
    </xf>
    <xf numFmtId="0" fontId="26" fillId="4" borderId="17" xfId="0" applyFont="1" applyFill="1" applyBorder="1" applyAlignment="1">
      <alignment horizontal="left" vertical="center" wrapText="1"/>
    </xf>
    <xf numFmtId="0" fontId="26" fillId="4" borderId="2" xfId="0" applyFont="1" applyFill="1" applyBorder="1" applyAlignment="1">
      <alignment horizontal="left" vertical="center" wrapText="1"/>
    </xf>
    <xf numFmtId="0" fontId="26" fillId="4" borderId="13" xfId="0" applyFont="1" applyFill="1" applyBorder="1" applyAlignment="1">
      <alignment horizontal="left" vertical="center" wrapText="1"/>
    </xf>
    <xf numFmtId="0" fontId="26" fillId="4" borderId="7" xfId="0" applyFont="1" applyFill="1" applyBorder="1" applyAlignment="1">
      <alignment horizontal="left" vertical="center" wrapText="1"/>
    </xf>
    <xf numFmtId="0" fontId="26" fillId="4" borderId="0" xfId="0" applyFont="1" applyFill="1" applyBorder="1" applyAlignment="1">
      <alignment horizontal="left" vertical="center" wrapText="1"/>
    </xf>
    <xf numFmtId="0" fontId="26" fillId="4" borderId="8" xfId="0" applyFont="1" applyFill="1" applyBorder="1" applyAlignment="1">
      <alignment horizontal="left" vertical="center" wrapText="1"/>
    </xf>
    <xf numFmtId="0" fontId="26" fillId="4" borderId="1" xfId="0" applyFont="1" applyFill="1" applyBorder="1" applyAlignment="1">
      <alignment horizontal="left" vertical="center" wrapText="1"/>
    </xf>
    <xf numFmtId="0" fontId="26" fillId="4" borderId="9" xfId="0" applyFont="1" applyFill="1" applyBorder="1" applyAlignment="1">
      <alignment horizontal="left" vertical="center" wrapText="1"/>
    </xf>
    <xf numFmtId="0" fontId="26" fillId="4" borderId="14" xfId="0" applyFont="1" applyFill="1" applyBorder="1" applyAlignment="1">
      <alignment horizontal="left" vertical="center" wrapText="1"/>
    </xf>
    <xf numFmtId="0" fontId="14" fillId="2" borderId="5" xfId="177" applyFill="1" applyBorder="1" applyAlignment="1" applyProtection="1"/>
  </cellXfs>
  <cellStyles count="28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25400</xdr:colOff>
      <xdr:row>34</xdr:row>
      <xdr:rowOff>63500</xdr:rowOff>
    </xdr:from>
    <xdr:to>
      <xdr:col>9</xdr:col>
      <xdr:colOff>3543300</xdr:colOff>
      <xdr:row>60</xdr:row>
      <xdr:rowOff>101600</xdr:rowOff>
    </xdr:to>
    <xdr:pic>
      <xdr:nvPicPr>
        <xdr:cNvPr id="9" name="Picture 8"/>
        <xdr:cNvPicPr>
          <a:picLocks noChangeAspect="1"/>
        </xdr:cNvPicPr>
      </xdr:nvPicPr>
      <xdr:blipFill>
        <a:blip xmlns:r="http://schemas.openxmlformats.org/officeDocument/2006/relationships" r:embed="rId1"/>
        <a:stretch>
          <a:fillRect/>
        </a:stretch>
      </xdr:blipFill>
      <xdr:spPr>
        <a:xfrm>
          <a:off x="5943600" y="838200"/>
          <a:ext cx="6756400" cy="4991100"/>
        </a:xfrm>
        <a:prstGeom prst="rect">
          <a:avLst/>
        </a:prstGeom>
      </xdr:spPr>
    </xdr:pic>
    <xdr:clientData/>
  </xdr:twoCellAnchor>
  <xdr:twoCellAnchor editAs="oneCell">
    <xdr:from>
      <xdr:col>6</xdr:col>
      <xdr:colOff>139700</xdr:colOff>
      <xdr:row>67</xdr:row>
      <xdr:rowOff>25400</xdr:rowOff>
    </xdr:from>
    <xdr:to>
      <xdr:col>9</xdr:col>
      <xdr:colOff>3352800</xdr:colOff>
      <xdr:row>71</xdr:row>
      <xdr:rowOff>141382</xdr:rowOff>
    </xdr:to>
    <xdr:pic>
      <xdr:nvPicPr>
        <xdr:cNvPr id="2" name="Picture 1"/>
        <xdr:cNvPicPr>
          <a:picLocks noChangeAspect="1"/>
        </xdr:cNvPicPr>
      </xdr:nvPicPr>
      <xdr:blipFill>
        <a:blip xmlns:r="http://schemas.openxmlformats.org/officeDocument/2006/relationships" r:embed="rId2"/>
        <a:stretch>
          <a:fillRect/>
        </a:stretch>
      </xdr:blipFill>
      <xdr:spPr>
        <a:xfrm>
          <a:off x="6057900" y="6705600"/>
          <a:ext cx="6451600" cy="877982"/>
        </a:xfrm>
        <a:prstGeom prst="rect">
          <a:avLst/>
        </a:prstGeom>
      </xdr:spPr>
    </xdr:pic>
    <xdr:clientData/>
  </xdr:twoCellAnchor>
  <xdr:twoCellAnchor editAs="oneCell">
    <xdr:from>
      <xdr:col>6</xdr:col>
      <xdr:colOff>12700</xdr:colOff>
      <xdr:row>74</xdr:row>
      <xdr:rowOff>88900</xdr:rowOff>
    </xdr:from>
    <xdr:to>
      <xdr:col>9</xdr:col>
      <xdr:colOff>3403600</xdr:colOff>
      <xdr:row>90</xdr:row>
      <xdr:rowOff>181601</xdr:rowOff>
    </xdr:to>
    <xdr:pic>
      <xdr:nvPicPr>
        <xdr:cNvPr id="3" name="Picture 2"/>
        <xdr:cNvPicPr>
          <a:picLocks noChangeAspect="1"/>
        </xdr:cNvPicPr>
      </xdr:nvPicPr>
      <xdr:blipFill>
        <a:blip xmlns:r="http://schemas.openxmlformats.org/officeDocument/2006/relationships" r:embed="rId3"/>
        <a:stretch>
          <a:fillRect/>
        </a:stretch>
      </xdr:blipFill>
      <xdr:spPr>
        <a:xfrm>
          <a:off x="5930900" y="8483600"/>
          <a:ext cx="6629400" cy="3153401"/>
        </a:xfrm>
        <a:prstGeom prst="rect">
          <a:avLst/>
        </a:prstGeom>
      </xdr:spPr>
    </xdr:pic>
    <xdr:clientData/>
  </xdr:twoCellAnchor>
  <xdr:twoCellAnchor editAs="oneCell">
    <xdr:from>
      <xdr:col>6</xdr:col>
      <xdr:colOff>38100</xdr:colOff>
      <xdr:row>4</xdr:row>
      <xdr:rowOff>88900</xdr:rowOff>
    </xdr:from>
    <xdr:to>
      <xdr:col>9</xdr:col>
      <xdr:colOff>292100</xdr:colOff>
      <xdr:row>33</xdr:row>
      <xdr:rowOff>101600</xdr:rowOff>
    </xdr:to>
    <xdr:pic>
      <xdr:nvPicPr>
        <xdr:cNvPr id="4" name="Picture 3"/>
        <xdr:cNvPicPr>
          <a:picLocks noChangeAspect="1"/>
        </xdr:cNvPicPr>
      </xdr:nvPicPr>
      <xdr:blipFill>
        <a:blip xmlns:r="http://schemas.openxmlformats.org/officeDocument/2006/relationships" r:embed="rId4"/>
        <a:stretch>
          <a:fillRect/>
        </a:stretch>
      </xdr:blipFill>
      <xdr:spPr>
        <a:xfrm>
          <a:off x="5956300" y="863600"/>
          <a:ext cx="3492500" cy="553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www.inventum.com/producten/grote-elektrische-boilers/delta-boiler"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2" customWidth="1"/>
    <col min="2" max="2" width="9.125" style="15" customWidth="1"/>
    <col min="3" max="3" width="48.75" style="15" customWidth="1"/>
    <col min="4" max="4" width="2.125" style="15" customWidth="1"/>
    <col min="5" max="16384" width="10.625" style="15"/>
  </cols>
  <sheetData>
    <row r="1" spans="1:4" s="20" customFormat="1">
      <c r="A1" s="18"/>
      <c r="B1" s="19"/>
      <c r="C1" s="19"/>
    </row>
    <row r="2" spans="1:4" ht="20">
      <c r="A2" s="1"/>
      <c r="B2" s="21" t="s">
        <v>14</v>
      </c>
      <c r="C2" s="21"/>
    </row>
    <row r="3" spans="1:4">
      <c r="A3" s="1"/>
      <c r="B3" s="8"/>
      <c r="C3" s="8"/>
    </row>
    <row r="4" spans="1:4">
      <c r="A4" s="1"/>
      <c r="B4" s="2" t="s">
        <v>15</v>
      </c>
      <c r="C4" s="3" t="s">
        <v>85</v>
      </c>
    </row>
    <row r="5" spans="1:4">
      <c r="A5" s="1"/>
      <c r="B5" s="4" t="s">
        <v>50</v>
      </c>
      <c r="C5" s="5" t="s">
        <v>86</v>
      </c>
    </row>
    <row r="6" spans="1:4">
      <c r="A6" s="1"/>
      <c r="B6" s="6" t="s">
        <v>17</v>
      </c>
      <c r="C6" s="7" t="s">
        <v>18</v>
      </c>
    </row>
    <row r="7" spans="1:4">
      <c r="A7" s="1"/>
      <c r="B7" s="8"/>
      <c r="C7" s="8"/>
    </row>
    <row r="8" spans="1:4">
      <c r="A8" s="1"/>
      <c r="B8" s="8"/>
      <c r="C8" s="8"/>
    </row>
    <row r="9" spans="1:4">
      <c r="A9" s="1"/>
      <c r="B9" s="57" t="s">
        <v>51</v>
      </c>
      <c r="C9" s="58"/>
      <c r="D9" s="80"/>
    </row>
    <row r="10" spans="1:4">
      <c r="A10" s="1"/>
      <c r="B10" s="59"/>
      <c r="C10" s="60"/>
      <c r="D10" s="81"/>
    </row>
    <row r="11" spans="1:4">
      <c r="A11" s="1"/>
      <c r="B11" s="59" t="s">
        <v>52</v>
      </c>
      <c r="C11" s="61" t="s">
        <v>53</v>
      </c>
      <c r="D11" s="81"/>
    </row>
    <row r="12" spans="1:4" ht="16" thickBot="1">
      <c r="A12" s="1"/>
      <c r="B12" s="59"/>
      <c r="C12" s="14" t="s">
        <v>54</v>
      </c>
      <c r="D12" s="81"/>
    </row>
    <row r="13" spans="1:4" ht="16" thickBot="1">
      <c r="A13" s="1"/>
      <c r="B13" s="59"/>
      <c r="C13" s="62" t="s">
        <v>55</v>
      </c>
      <c r="D13" s="81"/>
    </row>
    <row r="14" spans="1:4">
      <c r="A14" s="1"/>
      <c r="B14" s="59"/>
      <c r="C14" s="60" t="s">
        <v>56</v>
      </c>
      <c r="D14" s="81"/>
    </row>
    <row r="15" spans="1:4">
      <c r="A15" s="1"/>
      <c r="B15" s="59"/>
      <c r="C15" s="60"/>
      <c r="D15" s="81"/>
    </row>
    <row r="16" spans="1:4">
      <c r="A16" s="1"/>
      <c r="B16" s="59" t="s">
        <v>57</v>
      </c>
      <c r="C16" s="63" t="s">
        <v>58</v>
      </c>
      <c r="D16" s="81"/>
    </row>
    <row r="17" spans="1:4">
      <c r="A17" s="1"/>
      <c r="B17" s="59"/>
      <c r="C17" s="64" t="s">
        <v>59</v>
      </c>
      <c r="D17" s="81"/>
    </row>
    <row r="18" spans="1:4">
      <c r="A18" s="1"/>
      <c r="B18" s="59"/>
      <c r="C18" s="65" t="s">
        <v>60</v>
      </c>
      <c r="D18" s="81"/>
    </row>
    <row r="19" spans="1:4">
      <c r="A19" s="1"/>
      <c r="B19" s="59"/>
      <c r="C19" s="66" t="s">
        <v>61</v>
      </c>
      <c r="D19" s="81"/>
    </row>
    <row r="20" spans="1:4">
      <c r="A20" s="1"/>
      <c r="B20" s="67"/>
      <c r="C20" s="68" t="s">
        <v>62</v>
      </c>
      <c r="D20" s="81"/>
    </row>
    <row r="21" spans="1:4">
      <c r="A21" s="1"/>
      <c r="B21" s="67"/>
      <c r="C21" s="69" t="s">
        <v>63</v>
      </c>
      <c r="D21" s="81"/>
    </row>
    <row r="22" spans="1:4">
      <c r="A22" s="1"/>
      <c r="B22" s="67"/>
      <c r="C22" s="70" t="s">
        <v>64</v>
      </c>
      <c r="D22" s="81"/>
    </row>
    <row r="23" spans="1:4">
      <c r="B23" s="67"/>
      <c r="C23" s="71" t="s">
        <v>65</v>
      </c>
      <c r="D23" s="81"/>
    </row>
    <row r="24" spans="1:4">
      <c r="B24" s="82"/>
      <c r="C24" s="83"/>
      <c r="D24" s="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8"/>
  <sheetViews>
    <sheetView tabSelected="1" workbookViewId="0">
      <selection activeCell="I12" sqref="I12"/>
    </sheetView>
  </sheetViews>
  <sheetFormatPr baseColWidth="10" defaultRowHeight="16" customHeight="1" x14ac:dyDescent="0"/>
  <cols>
    <col min="1" max="1" width="3.25" style="92" customWidth="1"/>
    <col min="2" max="2" width="3.75" style="92" customWidth="1"/>
    <col min="3" max="3" width="46" style="92" customWidth="1"/>
    <col min="4" max="4" width="12.75" style="92" customWidth="1"/>
    <col min="5" max="5" width="17.375" style="92" customWidth="1"/>
    <col min="6" max="6" width="4.625" style="92" customWidth="1"/>
    <col min="7" max="7" width="45" style="92" customWidth="1"/>
    <col min="8" max="8" width="5.125" style="92" customWidth="1"/>
    <col min="9" max="9" width="46.125" style="92" customWidth="1"/>
    <col min="10" max="10" width="5.375" style="92" customWidth="1"/>
    <col min="11" max="16384" width="10.625" style="92"/>
  </cols>
  <sheetData>
    <row r="1" spans="1:11" ht="16" customHeight="1">
      <c r="A1" s="170"/>
      <c r="D1" s="93"/>
      <c r="E1" s="93"/>
      <c r="F1" s="93"/>
      <c r="G1" s="93"/>
    </row>
    <row r="2" spans="1:11" ht="16" customHeight="1">
      <c r="B2" s="171" t="s">
        <v>66</v>
      </c>
      <c r="C2" s="172"/>
      <c r="D2" s="172"/>
      <c r="E2" s="173"/>
      <c r="F2" s="93"/>
      <c r="G2" s="93"/>
    </row>
    <row r="3" spans="1:11" ht="16" customHeight="1">
      <c r="B3" s="174"/>
      <c r="C3" s="175"/>
      <c r="D3" s="175"/>
      <c r="E3" s="176"/>
      <c r="F3" s="93"/>
      <c r="G3" s="93"/>
    </row>
    <row r="4" spans="1:11" ht="16" customHeight="1">
      <c r="B4" s="177"/>
      <c r="C4" s="178"/>
      <c r="D4" s="178"/>
      <c r="E4" s="179"/>
      <c r="F4" s="93"/>
      <c r="G4" s="93"/>
    </row>
    <row r="5" spans="1:11" ht="16" customHeight="1" thickBot="1">
      <c r="D5" s="93"/>
    </row>
    <row r="6" spans="1:11" ht="16" customHeight="1">
      <c r="B6" s="94"/>
      <c r="C6" s="95"/>
      <c r="D6" s="95"/>
      <c r="E6" s="95"/>
      <c r="F6" s="95"/>
      <c r="G6" s="95"/>
      <c r="H6" s="95"/>
      <c r="I6" s="95"/>
      <c r="J6" s="96"/>
    </row>
    <row r="7" spans="1:11" s="101" customFormat="1" ht="16" customHeight="1">
      <c r="B7" s="97"/>
      <c r="C7" s="98" t="s">
        <v>22</v>
      </c>
      <c r="D7" s="99" t="s">
        <v>12</v>
      </c>
      <c r="E7" s="98" t="s">
        <v>6</v>
      </c>
      <c r="F7" s="98"/>
      <c r="G7" s="98" t="s">
        <v>11</v>
      </c>
      <c r="H7" s="98"/>
      <c r="I7" s="98" t="s">
        <v>0</v>
      </c>
      <c r="J7" s="100"/>
    </row>
    <row r="8" spans="1:11" s="101" customFormat="1" ht="16" customHeight="1">
      <c r="B8" s="102"/>
      <c r="C8" s="103"/>
      <c r="D8" s="104"/>
      <c r="E8" s="103"/>
      <c r="F8" s="103"/>
      <c r="G8" s="103"/>
      <c r="H8" s="103"/>
      <c r="I8" s="103"/>
      <c r="J8" s="105"/>
    </row>
    <row r="9" spans="1:11" s="101" customFormat="1" ht="16" customHeight="1" thickBot="1">
      <c r="B9" s="102"/>
      <c r="C9" s="103" t="s">
        <v>73</v>
      </c>
      <c r="D9" s="104"/>
      <c r="E9" s="103"/>
      <c r="F9" s="103"/>
      <c r="G9" s="103"/>
      <c r="H9" s="103"/>
      <c r="I9" s="103"/>
      <c r="J9" s="105"/>
    </row>
    <row r="10" spans="1:11" s="101" customFormat="1" ht="16" customHeight="1" thickBot="1">
      <c r="B10" s="102"/>
      <c r="C10" s="124" t="s">
        <v>87</v>
      </c>
      <c r="D10" s="111" t="s">
        <v>112</v>
      </c>
      <c r="E10" s="150">
        <f>'Research data'!G7</f>
        <v>7.2333333333333329E-3</v>
      </c>
      <c r="F10" s="108"/>
      <c r="G10" s="109"/>
      <c r="I10" s="158" t="s">
        <v>127</v>
      </c>
      <c r="J10" s="105"/>
    </row>
    <row r="11" spans="1:11" s="101" customFormat="1" ht="16" customHeight="1" thickBot="1">
      <c r="B11" s="102"/>
      <c r="C11" s="124" t="s">
        <v>88</v>
      </c>
      <c r="D11" s="111" t="s">
        <v>44</v>
      </c>
      <c r="E11" s="151">
        <f>'Research data'!G8</f>
        <v>5.0000000000000002E-5</v>
      </c>
      <c r="F11" s="108"/>
      <c r="G11" s="109"/>
      <c r="I11" s="158" t="s">
        <v>89</v>
      </c>
      <c r="J11" s="105"/>
    </row>
    <row r="12" spans="1:11" s="101" customFormat="1" ht="16" customHeight="1" thickBot="1">
      <c r="B12" s="102"/>
      <c r="C12" s="106" t="s">
        <v>79</v>
      </c>
      <c r="D12" s="111" t="s">
        <v>4</v>
      </c>
      <c r="E12" s="107">
        <v>1</v>
      </c>
      <c r="F12" s="108"/>
      <c r="G12" s="109"/>
      <c r="I12" s="158" t="s">
        <v>130</v>
      </c>
      <c r="J12" s="105"/>
    </row>
    <row r="13" spans="1:11" ht="16" customHeight="1" thickBot="1">
      <c r="B13" s="110"/>
      <c r="C13" s="108" t="s">
        <v>24</v>
      </c>
      <c r="D13" s="111" t="s">
        <v>4</v>
      </c>
      <c r="E13" s="107">
        <v>1</v>
      </c>
      <c r="F13" s="108"/>
      <c r="G13" s="108"/>
      <c r="I13" s="158" t="s">
        <v>128</v>
      </c>
      <c r="J13" s="112"/>
      <c r="K13" s="93"/>
    </row>
    <row r="14" spans="1:11" ht="16" customHeight="1" thickBot="1">
      <c r="B14" s="110"/>
      <c r="C14" s="108" t="s">
        <v>26</v>
      </c>
      <c r="D14" s="111" t="s">
        <v>4</v>
      </c>
      <c r="E14" s="113">
        <v>0</v>
      </c>
      <c r="F14" s="108"/>
      <c r="G14" s="108"/>
      <c r="I14" s="158" t="s">
        <v>128</v>
      </c>
      <c r="J14" s="112"/>
      <c r="K14" s="93"/>
    </row>
    <row r="15" spans="1:11" ht="16" customHeight="1" thickBot="1">
      <c r="B15" s="110"/>
      <c r="C15" s="106" t="s">
        <v>80</v>
      </c>
      <c r="D15" s="111" t="s">
        <v>121</v>
      </c>
      <c r="E15" s="125">
        <v>0</v>
      </c>
      <c r="F15" s="108"/>
      <c r="G15" s="108"/>
      <c r="I15" s="158" t="s">
        <v>128</v>
      </c>
      <c r="J15" s="112"/>
      <c r="K15" s="93"/>
    </row>
    <row r="16" spans="1:11" ht="16" customHeight="1" thickBot="1">
      <c r="B16" s="110"/>
      <c r="C16" s="108" t="s">
        <v>8</v>
      </c>
      <c r="D16" s="111" t="s">
        <v>4</v>
      </c>
      <c r="E16" s="113">
        <v>0</v>
      </c>
      <c r="F16" s="108"/>
      <c r="G16" s="108"/>
      <c r="I16" s="158" t="s">
        <v>128</v>
      </c>
      <c r="J16" s="112"/>
      <c r="K16" s="93"/>
    </row>
    <row r="17" spans="2:11" ht="16" customHeight="1" thickBot="1">
      <c r="B17" s="110"/>
      <c r="C17" s="108" t="s">
        <v>29</v>
      </c>
      <c r="D17" s="111" t="s">
        <v>4</v>
      </c>
      <c r="E17" s="113">
        <v>0</v>
      </c>
      <c r="F17" s="108"/>
      <c r="G17" s="108"/>
      <c r="I17" s="158" t="s">
        <v>128</v>
      </c>
      <c r="J17" s="112"/>
      <c r="K17" s="93"/>
    </row>
    <row r="18" spans="2:11" ht="16" customHeight="1" thickBot="1">
      <c r="B18" s="110"/>
      <c r="C18" s="108" t="s">
        <v>30</v>
      </c>
      <c r="D18" s="111" t="s">
        <v>4</v>
      </c>
      <c r="E18" s="113">
        <v>0</v>
      </c>
      <c r="F18" s="108"/>
      <c r="G18" s="108"/>
      <c r="I18" s="158" t="s">
        <v>128</v>
      </c>
      <c r="J18" s="112"/>
      <c r="K18" s="93"/>
    </row>
    <row r="19" spans="2:11" ht="16" customHeight="1" thickBot="1">
      <c r="B19" s="110"/>
      <c r="C19" s="108" t="s">
        <v>31</v>
      </c>
      <c r="D19" s="111" t="s">
        <v>44</v>
      </c>
      <c r="E19" s="113">
        <v>0</v>
      </c>
      <c r="F19" s="108"/>
      <c r="G19" s="108"/>
      <c r="I19" s="158" t="s">
        <v>128</v>
      </c>
      <c r="J19" s="112"/>
    </row>
    <row r="20" spans="2:11" ht="16" customHeight="1" thickBot="1">
      <c r="B20" s="110"/>
      <c r="C20" s="108" t="s">
        <v>32</v>
      </c>
      <c r="D20" s="111" t="s">
        <v>44</v>
      </c>
      <c r="E20" s="149">
        <v>2E-3</v>
      </c>
      <c r="F20" s="108"/>
      <c r="G20" s="108"/>
      <c r="I20" s="158" t="s">
        <v>89</v>
      </c>
      <c r="J20" s="112"/>
    </row>
    <row r="21" spans="2:11" ht="16" customHeight="1" thickBot="1">
      <c r="B21" s="110"/>
      <c r="C21" s="114" t="s">
        <v>45</v>
      </c>
      <c r="D21" s="111" t="s">
        <v>4</v>
      </c>
      <c r="E21" s="107">
        <v>0</v>
      </c>
      <c r="F21" s="108"/>
      <c r="G21" s="108"/>
      <c r="I21" s="158" t="s">
        <v>128</v>
      </c>
      <c r="J21" s="112"/>
    </row>
    <row r="22" spans="2:11" ht="16" customHeight="1" thickBot="1">
      <c r="B22" s="110"/>
      <c r="C22" s="114" t="s">
        <v>46</v>
      </c>
      <c r="D22" s="111" t="s">
        <v>4</v>
      </c>
      <c r="E22" s="107">
        <v>0</v>
      </c>
      <c r="F22" s="108"/>
      <c r="G22" s="108"/>
      <c r="I22" s="158" t="s">
        <v>128</v>
      </c>
      <c r="J22" s="112"/>
    </row>
    <row r="23" spans="2:11" ht="16" customHeight="1" thickBot="1">
      <c r="B23" s="110"/>
      <c r="C23" s="114" t="s">
        <v>47</v>
      </c>
      <c r="D23" s="111" t="s">
        <v>4</v>
      </c>
      <c r="E23" s="107">
        <v>0</v>
      </c>
      <c r="F23" s="108"/>
      <c r="G23" s="108"/>
      <c r="I23" s="158" t="s">
        <v>128</v>
      </c>
      <c r="J23" s="112"/>
    </row>
    <row r="24" spans="2:11" ht="16" customHeight="1" thickBot="1">
      <c r="B24" s="110"/>
      <c r="C24" s="114" t="s">
        <v>48</v>
      </c>
      <c r="D24" s="111" t="s">
        <v>4</v>
      </c>
      <c r="E24" s="107">
        <v>0</v>
      </c>
      <c r="F24" s="108"/>
      <c r="G24" s="108"/>
      <c r="I24" s="158" t="s">
        <v>128</v>
      </c>
      <c r="J24" s="112"/>
    </row>
    <row r="25" spans="2:11" ht="16" customHeight="1" thickBot="1">
      <c r="B25" s="110"/>
      <c r="C25" s="114" t="s">
        <v>49</v>
      </c>
      <c r="D25" s="111" t="s">
        <v>122</v>
      </c>
      <c r="E25" s="125">
        <v>0</v>
      </c>
      <c r="F25" s="108"/>
      <c r="G25" s="108"/>
      <c r="I25" s="158" t="s">
        <v>128</v>
      </c>
      <c r="J25" s="112"/>
    </row>
    <row r="26" spans="2:11" ht="16" customHeight="1">
      <c r="B26" s="110"/>
      <c r="C26" s="115"/>
      <c r="D26" s="116"/>
      <c r="E26" s="117"/>
      <c r="F26" s="93"/>
      <c r="G26" s="93"/>
      <c r="I26" s="93"/>
      <c r="J26" s="112"/>
    </row>
    <row r="27" spans="2:11" ht="16" customHeight="1" thickBot="1">
      <c r="B27" s="110"/>
      <c r="C27" s="103" t="s">
        <v>67</v>
      </c>
      <c r="D27" s="116"/>
      <c r="E27" s="117"/>
      <c r="F27" s="93"/>
      <c r="G27" s="93"/>
      <c r="I27" s="93"/>
      <c r="J27" s="112"/>
    </row>
    <row r="28" spans="2:11" ht="16" customHeight="1" thickBot="1">
      <c r="B28" s="110"/>
      <c r="C28" s="108" t="s">
        <v>33</v>
      </c>
      <c r="D28" s="111" t="s">
        <v>23</v>
      </c>
      <c r="E28" s="113">
        <f>'Research data'!G17</f>
        <v>249.1</v>
      </c>
      <c r="F28" s="108"/>
      <c r="G28" s="108"/>
      <c r="I28" s="158" t="s">
        <v>129</v>
      </c>
      <c r="J28" s="112"/>
    </row>
    <row r="29" spans="2:11" ht="16" customHeight="1" thickBot="1">
      <c r="B29" s="110"/>
      <c r="C29" s="108" t="s">
        <v>34</v>
      </c>
      <c r="D29" s="111" t="s">
        <v>23</v>
      </c>
      <c r="E29" s="107">
        <v>0</v>
      </c>
      <c r="F29" s="108"/>
      <c r="G29" s="124"/>
      <c r="I29" s="158" t="s">
        <v>128</v>
      </c>
      <c r="J29" s="112"/>
    </row>
    <row r="30" spans="2:11" ht="16" customHeight="1" thickBot="1">
      <c r="B30" s="110"/>
      <c r="C30" s="108" t="s">
        <v>10</v>
      </c>
      <c r="D30" s="111" t="s">
        <v>23</v>
      </c>
      <c r="E30" s="107">
        <v>0</v>
      </c>
      <c r="F30" s="108"/>
      <c r="G30" s="124"/>
      <c r="I30" s="158" t="s">
        <v>128</v>
      </c>
      <c r="J30" s="112"/>
    </row>
    <row r="31" spans="2:11" ht="16" customHeight="1" thickBot="1">
      <c r="B31" s="110"/>
      <c r="C31" s="108" t="s">
        <v>35</v>
      </c>
      <c r="D31" s="111" t="s">
        <v>23</v>
      </c>
      <c r="E31" s="107">
        <v>0</v>
      </c>
      <c r="F31" s="108"/>
      <c r="G31" s="124"/>
      <c r="I31" s="158" t="s">
        <v>128</v>
      </c>
      <c r="J31" s="112"/>
    </row>
    <row r="32" spans="2:11" ht="16" customHeight="1" thickBot="1">
      <c r="B32" s="110"/>
      <c r="C32" s="108" t="s">
        <v>36</v>
      </c>
      <c r="D32" s="111" t="s">
        <v>43</v>
      </c>
      <c r="E32" s="159">
        <v>0</v>
      </c>
      <c r="F32" s="108"/>
      <c r="G32" s="124"/>
      <c r="I32" s="158" t="s">
        <v>128</v>
      </c>
      <c r="J32" s="112"/>
    </row>
    <row r="33" spans="2:10" ht="16" customHeight="1" thickBot="1">
      <c r="B33" s="110"/>
      <c r="C33" s="108" t="s">
        <v>37</v>
      </c>
      <c r="D33" s="111" t="s">
        <v>42</v>
      </c>
      <c r="E33" s="107">
        <v>0</v>
      </c>
      <c r="F33" s="108"/>
      <c r="G33" s="108"/>
      <c r="I33" s="158" t="s">
        <v>128</v>
      </c>
      <c r="J33" s="112"/>
    </row>
    <row r="34" spans="2:10" ht="16" customHeight="1" thickBot="1">
      <c r="B34" s="110"/>
      <c r="C34" s="108" t="s">
        <v>38</v>
      </c>
      <c r="D34" s="111" t="s">
        <v>42</v>
      </c>
      <c r="E34" s="160">
        <v>0</v>
      </c>
      <c r="F34" s="108"/>
      <c r="G34" s="108"/>
      <c r="I34" s="158" t="s">
        <v>128</v>
      </c>
      <c r="J34" s="112"/>
    </row>
    <row r="35" spans="2:10" ht="16" customHeight="1" thickBot="1">
      <c r="B35" s="110"/>
      <c r="C35" s="108" t="s">
        <v>41</v>
      </c>
      <c r="D35" s="111" t="s">
        <v>2</v>
      </c>
      <c r="E35" s="107">
        <v>0.04</v>
      </c>
      <c r="F35" s="108"/>
      <c r="G35" s="108"/>
      <c r="I35" s="158" t="s">
        <v>128</v>
      </c>
      <c r="J35" s="112"/>
    </row>
    <row r="36" spans="2:10" ht="16" customHeight="1" thickBot="1">
      <c r="B36" s="110"/>
      <c r="C36" s="108" t="s">
        <v>28</v>
      </c>
      <c r="D36" s="111" t="s">
        <v>9</v>
      </c>
      <c r="E36" s="113">
        <v>0</v>
      </c>
      <c r="F36" s="108"/>
      <c r="G36" s="108"/>
      <c r="I36" s="158" t="s">
        <v>128</v>
      </c>
      <c r="J36" s="112"/>
    </row>
    <row r="37" spans="2:10" ht="16" customHeight="1">
      <c r="B37" s="110"/>
      <c r="C37" s="108"/>
      <c r="D37" s="111"/>
      <c r="E37" s="119"/>
      <c r="F37" s="108"/>
      <c r="G37" s="108"/>
      <c r="I37" s="93"/>
      <c r="J37" s="112"/>
    </row>
    <row r="38" spans="2:10" ht="16" customHeight="1" thickBot="1">
      <c r="B38" s="110"/>
      <c r="C38" s="103" t="s">
        <v>7</v>
      </c>
      <c r="D38" s="116"/>
      <c r="E38" s="119"/>
      <c r="F38" s="93"/>
      <c r="G38" s="93"/>
      <c r="I38" s="93"/>
      <c r="J38" s="112"/>
    </row>
    <row r="39" spans="2:10" ht="16" customHeight="1" thickBot="1">
      <c r="B39" s="110"/>
      <c r="C39" s="108" t="s">
        <v>27</v>
      </c>
      <c r="D39" s="111" t="s">
        <v>3</v>
      </c>
      <c r="E39" s="113">
        <v>0</v>
      </c>
      <c r="F39" s="108"/>
      <c r="G39" s="108"/>
      <c r="I39" s="158" t="s">
        <v>128</v>
      </c>
      <c r="J39" s="112"/>
    </row>
    <row r="40" spans="2:10" ht="16" customHeight="1" thickBot="1">
      <c r="B40" s="110"/>
      <c r="C40" s="108" t="s">
        <v>39</v>
      </c>
      <c r="D40" s="111" t="s">
        <v>1</v>
      </c>
      <c r="E40" s="118">
        <v>0</v>
      </c>
      <c r="F40" s="108"/>
      <c r="G40" s="108"/>
      <c r="I40" s="158" t="s">
        <v>128</v>
      </c>
      <c r="J40" s="112"/>
    </row>
    <row r="41" spans="2:10" ht="16" customHeight="1" thickBot="1">
      <c r="B41" s="110"/>
      <c r="C41" s="108" t="s">
        <v>40</v>
      </c>
      <c r="D41" s="111" t="s">
        <v>1</v>
      </c>
      <c r="E41" s="113">
        <v>15</v>
      </c>
      <c r="F41" s="108"/>
      <c r="G41" s="108"/>
      <c r="I41" s="158" t="s">
        <v>130</v>
      </c>
      <c r="J41" s="112"/>
    </row>
    <row r="42" spans="2:10" ht="16" customHeight="1" thickBot="1">
      <c r="B42" s="110"/>
      <c r="C42" s="108" t="s">
        <v>25</v>
      </c>
      <c r="D42" s="111" t="s">
        <v>4</v>
      </c>
      <c r="E42" s="113">
        <v>0</v>
      </c>
      <c r="F42" s="108"/>
      <c r="G42" s="108"/>
      <c r="I42" s="158" t="s">
        <v>128</v>
      </c>
      <c r="J42" s="112"/>
    </row>
    <row r="43" spans="2:10" ht="16" customHeight="1" thickBot="1">
      <c r="B43" s="110"/>
      <c r="C43" s="120" t="s">
        <v>74</v>
      </c>
      <c r="D43" s="111"/>
      <c r="E43" s="118">
        <v>0</v>
      </c>
      <c r="F43" s="108"/>
      <c r="G43" s="108"/>
      <c r="I43" s="158" t="s">
        <v>130</v>
      </c>
      <c r="J43" s="112"/>
    </row>
    <row r="44" spans="2:10" ht="16" customHeight="1" thickBot="1">
      <c r="B44" s="110"/>
      <c r="C44" s="120" t="s">
        <v>75</v>
      </c>
      <c r="D44" s="111"/>
      <c r="E44" s="118">
        <v>0</v>
      </c>
      <c r="F44" s="108"/>
      <c r="G44" s="108"/>
      <c r="I44" s="158" t="s">
        <v>130</v>
      </c>
      <c r="J44" s="112"/>
    </row>
    <row r="45" spans="2:10" ht="16" customHeight="1" thickBot="1">
      <c r="B45" s="110"/>
      <c r="C45" s="120" t="s">
        <v>76</v>
      </c>
      <c r="D45" s="111"/>
      <c r="E45" s="118">
        <v>5</v>
      </c>
      <c r="F45" s="108"/>
      <c r="G45" s="108"/>
      <c r="I45" s="158" t="s">
        <v>130</v>
      </c>
      <c r="J45" s="112"/>
    </row>
    <row r="46" spans="2:10" ht="16" customHeight="1" thickBot="1">
      <c r="B46" s="110"/>
      <c r="C46" s="120" t="s">
        <v>77</v>
      </c>
      <c r="D46" s="111"/>
      <c r="E46" s="118">
        <v>1</v>
      </c>
      <c r="F46" s="108"/>
      <c r="G46" s="108"/>
      <c r="I46" s="158" t="s">
        <v>130</v>
      </c>
      <c r="J46" s="112"/>
    </row>
    <row r="47" spans="2:10" ht="16" customHeight="1" thickBot="1">
      <c r="B47" s="110"/>
      <c r="C47" s="120" t="s">
        <v>78</v>
      </c>
      <c r="D47" s="111"/>
      <c r="E47" s="118">
        <v>5</v>
      </c>
      <c r="F47" s="108"/>
      <c r="G47" s="108"/>
      <c r="I47" s="158" t="s">
        <v>130</v>
      </c>
      <c r="J47" s="112"/>
    </row>
    <row r="48" spans="2:10" ht="16" customHeight="1" thickBot="1">
      <c r="B48" s="121"/>
      <c r="C48" s="122"/>
      <c r="D48" s="122"/>
      <c r="E48" s="122"/>
      <c r="F48" s="122"/>
      <c r="G48" s="122"/>
      <c r="H48" s="122"/>
      <c r="I48" s="122"/>
      <c r="J48" s="12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18"/>
  <sheetViews>
    <sheetView workbookViewId="0">
      <selection activeCell="G7" sqref="G7"/>
    </sheetView>
  </sheetViews>
  <sheetFormatPr baseColWidth="10" defaultRowHeight="15" x14ac:dyDescent="0"/>
  <cols>
    <col min="1" max="1" width="3.375" style="40" customWidth="1"/>
    <col min="2" max="2" width="3.5" style="40" customWidth="1"/>
    <col min="3" max="3" width="35.875" style="40" customWidth="1"/>
    <col min="4" max="4" width="16.625" style="40" hidden="1" customWidth="1"/>
    <col min="5" max="5" width="13.875" style="40" hidden="1" customWidth="1"/>
    <col min="6" max="6" width="12.625" style="40" customWidth="1"/>
    <col min="7" max="7" width="10.75" style="40" customWidth="1"/>
    <col min="8" max="8" width="4" style="40" customWidth="1"/>
    <col min="9" max="9" width="16" style="40" customWidth="1"/>
    <col min="10" max="10" width="3" style="41" customWidth="1"/>
    <col min="11" max="11" width="60" style="40" customWidth="1"/>
    <col min="12" max="12" width="2.125" style="40" customWidth="1"/>
    <col min="13" max="16384" width="10.625" style="40"/>
  </cols>
  <sheetData>
    <row r="1" spans="2:12" ht="16" thickBot="1"/>
    <row r="2" spans="2:12">
      <c r="B2" s="42"/>
      <c r="C2" s="43"/>
      <c r="D2" s="43"/>
      <c r="E2" s="43"/>
      <c r="F2" s="43"/>
      <c r="G2" s="43"/>
      <c r="H2" s="43"/>
      <c r="I2" s="43"/>
      <c r="J2" s="44"/>
      <c r="K2" s="43"/>
      <c r="L2" s="85"/>
    </row>
    <row r="3" spans="2:12" s="17" customFormat="1">
      <c r="B3" s="16"/>
      <c r="C3" s="74" t="s">
        <v>69</v>
      </c>
      <c r="D3" s="9"/>
      <c r="E3" s="9"/>
      <c r="F3" s="74" t="s">
        <v>12</v>
      </c>
      <c r="G3" s="74" t="s">
        <v>62</v>
      </c>
      <c r="H3" s="74"/>
      <c r="I3" s="74"/>
      <c r="J3" s="38"/>
      <c r="K3" s="74" t="s">
        <v>72</v>
      </c>
      <c r="L3" s="86"/>
    </row>
    <row r="4" spans="2:12">
      <c r="B4" s="45"/>
      <c r="C4" s="46"/>
      <c r="D4" s="46"/>
      <c r="E4" s="46"/>
      <c r="F4" s="46"/>
      <c r="G4" s="47"/>
      <c r="H4" s="47"/>
      <c r="I4" s="47"/>
      <c r="J4" s="73"/>
      <c r="K4" s="9"/>
      <c r="L4" s="87"/>
    </row>
    <row r="5" spans="2:12">
      <c r="B5" s="45"/>
      <c r="C5" s="23" t="s">
        <v>68</v>
      </c>
      <c r="D5" s="23"/>
      <c r="E5" s="23"/>
      <c r="F5" s="23"/>
      <c r="G5" s="10"/>
      <c r="H5" s="10"/>
      <c r="I5" s="10"/>
      <c r="J5" s="10"/>
      <c r="K5" s="39"/>
      <c r="L5" s="87"/>
    </row>
    <row r="6" spans="2:12" ht="16" thickBot="1">
      <c r="B6" s="45"/>
      <c r="C6" s="23"/>
      <c r="D6" s="23"/>
      <c r="E6" s="23"/>
      <c r="F6" s="23"/>
      <c r="G6" s="10"/>
      <c r="H6" s="10"/>
      <c r="I6" s="10"/>
      <c r="J6" s="10"/>
      <c r="K6" s="39"/>
      <c r="L6" s="87"/>
    </row>
    <row r="7" spans="2:12" ht="16" thickBot="1">
      <c r="B7" s="45"/>
      <c r="C7" s="141" t="s">
        <v>92</v>
      </c>
      <c r="D7" s="48"/>
      <c r="E7" s="48"/>
      <c r="F7" s="146" t="s">
        <v>112</v>
      </c>
      <c r="G7" s="147">
        <f>Notes!E37*Notes!E64*(Notes!E41-Notes!E68)*Notes!E74</f>
        <v>7.2333333333333329E-3</v>
      </c>
      <c r="H7" s="50"/>
      <c r="I7" s="50"/>
      <c r="J7" s="47"/>
      <c r="K7" s="39"/>
      <c r="L7" s="87"/>
    </row>
    <row r="8" spans="2:12" ht="16" thickBot="1">
      <c r="B8" s="45"/>
      <c r="C8" s="144" t="s">
        <v>110</v>
      </c>
      <c r="D8" s="48"/>
      <c r="E8" s="48"/>
      <c r="F8" s="146" t="s">
        <v>44</v>
      </c>
      <c r="G8" s="148">
        <f>Notes!E76/1000000</f>
        <v>5.0000000000000002E-5</v>
      </c>
      <c r="H8" s="50"/>
      <c r="I8" s="50"/>
      <c r="J8" s="47"/>
      <c r="K8" s="39"/>
      <c r="L8" s="87"/>
    </row>
    <row r="9" spans="2:12" ht="16" thickBot="1">
      <c r="B9" s="45"/>
      <c r="C9" s="152" t="s">
        <v>119</v>
      </c>
      <c r="D9" s="48"/>
      <c r="E9" s="48"/>
      <c r="F9" s="146" t="s">
        <v>44</v>
      </c>
      <c r="G9" s="147">
        <f>Notes!E39/1000</f>
        <v>2E-3</v>
      </c>
      <c r="H9" s="50"/>
      <c r="I9" s="50"/>
      <c r="J9" s="47"/>
      <c r="K9" s="39"/>
      <c r="L9" s="87"/>
    </row>
    <row r="10" spans="2:12">
      <c r="B10" s="45"/>
      <c r="C10" s="53"/>
      <c r="D10" s="53"/>
      <c r="E10" s="53"/>
      <c r="F10" s="54"/>
      <c r="G10" s="51"/>
      <c r="H10" s="51"/>
      <c r="I10" s="51"/>
      <c r="J10" s="51"/>
      <c r="K10" s="39"/>
      <c r="L10" s="87"/>
    </row>
    <row r="11" spans="2:12" ht="16" thickBot="1">
      <c r="B11" s="45"/>
      <c r="C11" s="23" t="s">
        <v>7</v>
      </c>
      <c r="D11" s="23"/>
      <c r="E11" s="23"/>
      <c r="F11" s="23"/>
      <c r="G11" s="11"/>
      <c r="H11" s="11"/>
      <c r="I11" s="11"/>
      <c r="J11" s="12"/>
      <c r="K11" s="24"/>
      <c r="L11" s="87"/>
    </row>
    <row r="12" spans="2:12" ht="16" thickBot="1">
      <c r="B12" s="45"/>
      <c r="C12" s="77" t="s">
        <v>81</v>
      </c>
      <c r="D12" s="23"/>
      <c r="E12" s="23"/>
      <c r="F12" s="78" t="s">
        <v>3</v>
      </c>
      <c r="G12" s="79"/>
      <c r="H12" s="11"/>
      <c r="I12" s="11"/>
      <c r="J12" s="12"/>
      <c r="K12" s="24"/>
      <c r="L12" s="87"/>
    </row>
    <row r="13" spans="2:12" ht="16" thickBot="1">
      <c r="B13" s="45"/>
      <c r="C13" s="77" t="s">
        <v>82</v>
      </c>
      <c r="D13" s="23"/>
      <c r="E13" s="23"/>
      <c r="F13" s="78" t="s">
        <v>1</v>
      </c>
      <c r="G13" s="79"/>
      <c r="H13" s="11"/>
      <c r="I13" s="11"/>
      <c r="J13" s="12"/>
      <c r="K13" s="24"/>
      <c r="L13" s="87"/>
    </row>
    <row r="14" spans="2:12" ht="16" thickBot="1">
      <c r="B14" s="45"/>
      <c r="C14" s="56" t="s">
        <v>5</v>
      </c>
      <c r="D14" s="56"/>
      <c r="E14" s="56"/>
      <c r="F14" s="49" t="s">
        <v>1</v>
      </c>
      <c r="G14" s="76"/>
      <c r="H14" s="51"/>
      <c r="I14" s="51"/>
      <c r="J14" s="52"/>
      <c r="K14" s="75"/>
      <c r="L14" s="87"/>
    </row>
    <row r="15" spans="2:12">
      <c r="B15" s="45"/>
      <c r="C15" s="23"/>
      <c r="D15" s="23"/>
      <c r="E15" s="23"/>
      <c r="F15" s="23"/>
      <c r="G15" s="12"/>
      <c r="H15" s="12"/>
      <c r="I15" s="12"/>
      <c r="J15" s="52"/>
      <c r="K15" s="39"/>
      <c r="L15" s="87"/>
    </row>
    <row r="16" spans="2:12" ht="16" thickBot="1">
      <c r="B16" s="45"/>
      <c r="C16" s="13" t="s">
        <v>70</v>
      </c>
      <c r="D16" s="13"/>
      <c r="E16" s="13"/>
      <c r="F16" s="13"/>
      <c r="G16" s="12"/>
      <c r="H16" s="12"/>
      <c r="I16" s="12"/>
      <c r="J16" s="12"/>
      <c r="K16" s="39"/>
      <c r="L16" s="87"/>
    </row>
    <row r="17" spans="2:12" ht="16" thickBot="1">
      <c r="B17" s="45"/>
      <c r="C17" s="152" t="s">
        <v>71</v>
      </c>
      <c r="D17" s="13"/>
      <c r="E17" s="13"/>
      <c r="F17" s="72" t="s">
        <v>23</v>
      </c>
      <c r="G17" s="55">
        <f>Notes!E33+50</f>
        <v>249.1</v>
      </c>
      <c r="H17" s="12"/>
      <c r="I17" s="12"/>
      <c r="J17" s="51"/>
      <c r="K17" s="157" t="s">
        <v>126</v>
      </c>
      <c r="L17" s="87"/>
    </row>
    <row r="18" spans="2:12" ht="16" thickBot="1">
      <c r="B18" s="88"/>
      <c r="C18" s="89"/>
      <c r="D18" s="89"/>
      <c r="E18" s="89"/>
      <c r="F18" s="89"/>
      <c r="G18" s="89"/>
      <c r="H18" s="89"/>
      <c r="I18" s="89"/>
      <c r="J18" s="90"/>
      <c r="K18" s="89"/>
      <c r="L18" s="9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1"/>
  <sheetViews>
    <sheetView workbookViewId="0"/>
  </sheetViews>
  <sheetFormatPr baseColWidth="10" defaultColWidth="33.125" defaultRowHeight="15" x14ac:dyDescent="0"/>
  <cols>
    <col min="1" max="1" width="3.25" style="25" customWidth="1"/>
    <col min="2" max="2" width="3.375" style="25" customWidth="1"/>
    <col min="3" max="3" width="28.75" style="25" customWidth="1"/>
    <col min="4" max="4" width="3.125" style="25" customWidth="1"/>
    <col min="5" max="5" width="16.125" style="25" customWidth="1"/>
    <col min="6" max="6" width="10.25" style="25" customWidth="1"/>
    <col min="7" max="9" width="12.125" style="25" customWidth="1"/>
    <col min="10" max="10" width="11.5" style="26" customWidth="1"/>
    <col min="11" max="11" width="66" style="25" customWidth="1"/>
    <col min="12" max="16384" width="33.125" style="25"/>
  </cols>
  <sheetData>
    <row r="1" spans="2:11" ht="16" thickBot="1"/>
    <row r="2" spans="2:11">
      <c r="B2" s="27"/>
      <c r="C2" s="28"/>
      <c r="D2" s="28"/>
      <c r="E2" s="28"/>
      <c r="F2" s="28"/>
      <c r="G2" s="28"/>
      <c r="H2" s="28"/>
      <c r="I2" s="28"/>
      <c r="J2" s="29"/>
      <c r="K2" s="161"/>
    </row>
    <row r="3" spans="2:11">
      <c r="B3" s="30"/>
      <c r="C3" s="31" t="s">
        <v>19</v>
      </c>
      <c r="D3" s="31"/>
      <c r="E3" s="31"/>
      <c r="F3" s="31"/>
      <c r="G3" s="31"/>
      <c r="H3" s="31"/>
      <c r="I3" s="31"/>
      <c r="J3" s="32"/>
      <c r="K3" s="162"/>
    </row>
    <row r="4" spans="2:11">
      <c r="B4" s="30"/>
      <c r="C4" s="33"/>
      <c r="D4" s="33"/>
      <c r="E4" s="33"/>
      <c r="F4" s="33"/>
      <c r="G4" s="33"/>
      <c r="H4" s="33"/>
      <c r="I4" s="33"/>
      <c r="J4" s="34"/>
      <c r="K4" s="162"/>
    </row>
    <row r="5" spans="2:11">
      <c r="B5" s="35"/>
      <c r="C5" s="36" t="s">
        <v>20</v>
      </c>
      <c r="D5" s="36"/>
      <c r="E5" s="36" t="s">
        <v>0</v>
      </c>
      <c r="F5" s="36" t="s">
        <v>16</v>
      </c>
      <c r="G5" s="36" t="s">
        <v>21</v>
      </c>
      <c r="H5" s="36" t="s">
        <v>83</v>
      </c>
      <c r="I5" s="36" t="s">
        <v>133</v>
      </c>
      <c r="J5" s="37" t="s">
        <v>84</v>
      </c>
      <c r="K5" s="163" t="s">
        <v>13</v>
      </c>
    </row>
    <row r="6" spans="2:11">
      <c r="B6" s="30"/>
      <c r="C6" s="33"/>
      <c r="D6" s="33"/>
      <c r="E6" s="33"/>
      <c r="F6" s="33"/>
      <c r="G6" s="33"/>
      <c r="H6" s="33"/>
      <c r="I6" s="33"/>
      <c r="J6" s="34"/>
      <c r="K6" s="162"/>
    </row>
    <row r="7" spans="2:11">
      <c r="B7" s="30"/>
      <c r="C7" s="33" t="s">
        <v>134</v>
      </c>
      <c r="D7" s="33"/>
      <c r="E7" s="33" t="s">
        <v>89</v>
      </c>
      <c r="F7" s="33" t="s">
        <v>132</v>
      </c>
      <c r="G7" s="33" t="s">
        <v>4</v>
      </c>
      <c r="H7" s="33">
        <v>2016</v>
      </c>
      <c r="I7" s="164">
        <v>42389</v>
      </c>
      <c r="J7" s="34" t="s">
        <v>4</v>
      </c>
      <c r="K7" s="139" t="s">
        <v>111</v>
      </c>
    </row>
    <row r="8" spans="2:11">
      <c r="B8" s="30"/>
      <c r="C8" s="33"/>
      <c r="D8" s="33"/>
      <c r="E8" s="33"/>
      <c r="F8" s="33"/>
      <c r="G8" s="33"/>
      <c r="H8" s="33"/>
      <c r="I8" s="33"/>
      <c r="J8" s="34"/>
      <c r="K8" s="162"/>
    </row>
    <row r="9" spans="2:11">
      <c r="B9" s="30"/>
      <c r="C9" s="33" t="s">
        <v>131</v>
      </c>
      <c r="D9" s="33"/>
      <c r="E9" s="33" t="s">
        <v>102</v>
      </c>
      <c r="F9" s="33" t="s">
        <v>132</v>
      </c>
      <c r="G9" s="33" t="s">
        <v>4</v>
      </c>
      <c r="H9" s="33" t="s">
        <v>4</v>
      </c>
      <c r="I9" s="164">
        <v>42389</v>
      </c>
      <c r="J9" s="34" t="s">
        <v>4</v>
      </c>
      <c r="K9" s="169" t="s">
        <v>101</v>
      </c>
    </row>
    <row r="10" spans="2:11">
      <c r="B10" s="30"/>
      <c r="C10" s="33"/>
      <c r="D10" s="33"/>
      <c r="E10" s="33"/>
      <c r="F10" s="33"/>
      <c r="G10" s="33"/>
      <c r="H10" s="33"/>
      <c r="I10" s="33"/>
      <c r="J10" s="34"/>
      <c r="K10" s="162"/>
    </row>
    <row r="11" spans="2:11">
      <c r="B11" s="30"/>
      <c r="C11" s="33" t="s">
        <v>134</v>
      </c>
      <c r="D11" s="33"/>
      <c r="E11" s="33" t="s">
        <v>114</v>
      </c>
      <c r="F11" s="33" t="s">
        <v>132</v>
      </c>
      <c r="G11" s="33" t="s">
        <v>4</v>
      </c>
      <c r="H11" s="33">
        <v>2016</v>
      </c>
      <c r="I11" s="164">
        <v>42389</v>
      </c>
      <c r="J11" s="34" t="s">
        <v>4</v>
      </c>
      <c r="K11" s="169" t="s">
        <v>118</v>
      </c>
    </row>
    <row r="12" spans="2:11">
      <c r="B12" s="30"/>
      <c r="C12" s="33"/>
      <c r="D12" s="33"/>
      <c r="E12" s="33"/>
      <c r="F12" s="33"/>
      <c r="G12" s="33"/>
      <c r="H12" s="33"/>
      <c r="I12" s="33"/>
      <c r="J12" s="34"/>
      <c r="K12" s="162"/>
    </row>
    <row r="13" spans="2:11">
      <c r="B13" s="30"/>
      <c r="C13" s="33"/>
      <c r="D13" s="33"/>
      <c r="E13" s="33"/>
      <c r="F13" s="33"/>
      <c r="G13" s="33"/>
      <c r="H13" s="33"/>
      <c r="I13" s="33"/>
      <c r="J13" s="34"/>
      <c r="K13" s="162"/>
    </row>
    <row r="14" spans="2:11">
      <c r="B14" s="30"/>
      <c r="C14" s="33"/>
      <c r="D14" s="33"/>
      <c r="E14" s="33"/>
      <c r="F14" s="33"/>
      <c r="G14" s="33"/>
      <c r="H14" s="33"/>
      <c r="I14" s="33"/>
      <c r="J14" s="34"/>
      <c r="K14" s="162"/>
    </row>
    <row r="15" spans="2:11">
      <c r="B15" s="30"/>
      <c r="C15" s="33"/>
      <c r="D15" s="33"/>
      <c r="E15" s="33"/>
      <c r="F15" s="33"/>
      <c r="G15" s="33"/>
      <c r="H15" s="33"/>
      <c r="I15" s="33"/>
      <c r="J15" s="34"/>
      <c r="K15" s="162"/>
    </row>
    <row r="16" spans="2:11">
      <c r="B16" s="30"/>
      <c r="C16" s="33"/>
      <c r="D16" s="33"/>
      <c r="E16" s="33"/>
      <c r="F16" s="33"/>
      <c r="G16" s="33"/>
      <c r="H16" s="33"/>
      <c r="I16" s="33"/>
      <c r="J16" s="34"/>
      <c r="K16" s="162"/>
    </row>
    <row r="17" spans="2:11">
      <c r="B17" s="30"/>
      <c r="C17" s="33"/>
      <c r="D17" s="33"/>
      <c r="E17" s="33"/>
      <c r="F17" s="33"/>
      <c r="G17" s="33"/>
      <c r="H17" s="33"/>
      <c r="I17" s="33"/>
      <c r="J17" s="34"/>
      <c r="K17" s="162"/>
    </row>
    <row r="18" spans="2:11">
      <c r="B18" s="30"/>
      <c r="C18" s="33"/>
      <c r="D18" s="33"/>
      <c r="E18" s="33"/>
      <c r="F18" s="33"/>
      <c r="G18" s="33"/>
      <c r="H18" s="33"/>
      <c r="I18" s="33"/>
      <c r="J18" s="34"/>
      <c r="K18" s="162"/>
    </row>
    <row r="19" spans="2:11">
      <c r="B19" s="30"/>
      <c r="C19" s="33"/>
      <c r="D19" s="33"/>
      <c r="E19" s="33"/>
      <c r="F19" s="33"/>
      <c r="G19" s="33"/>
      <c r="H19" s="33"/>
      <c r="I19" s="33"/>
      <c r="J19" s="34"/>
      <c r="K19" s="162"/>
    </row>
    <row r="20" spans="2:11">
      <c r="B20" s="30"/>
      <c r="C20" s="33"/>
      <c r="D20" s="33"/>
      <c r="E20" s="33"/>
      <c r="F20" s="33"/>
      <c r="G20" s="33"/>
      <c r="H20" s="33"/>
      <c r="I20" s="33"/>
      <c r="J20" s="34"/>
      <c r="K20" s="162"/>
    </row>
    <row r="21" spans="2:11" ht="16" thickBot="1">
      <c r="B21" s="165"/>
      <c r="C21" s="166"/>
      <c r="D21" s="166"/>
      <c r="E21" s="166"/>
      <c r="F21" s="166"/>
      <c r="G21" s="166"/>
      <c r="H21" s="166"/>
      <c r="I21" s="166"/>
      <c r="J21" s="167"/>
      <c r="K21" s="16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K169"/>
  <sheetViews>
    <sheetView topLeftCell="A23" workbookViewId="0">
      <selection activeCell="E39" sqref="E39"/>
    </sheetView>
  </sheetViews>
  <sheetFormatPr baseColWidth="10" defaultRowHeight="15" x14ac:dyDescent="0"/>
  <cols>
    <col min="1" max="1" width="3.625" style="126" customWidth="1"/>
    <col min="2" max="2" width="4.125" style="126" customWidth="1"/>
    <col min="3" max="3" width="14.5" style="126" customWidth="1"/>
    <col min="4" max="4" width="19.25" style="126" customWidth="1"/>
    <col min="5" max="6" width="8.375" style="126" customWidth="1"/>
    <col min="7" max="7" width="10.625" style="126"/>
    <col min="8" max="8" width="10.625" style="127"/>
    <col min="9" max="9" width="10.625" style="126"/>
    <col min="10" max="10" width="35" style="126" customWidth="1"/>
    <col min="11" max="11" width="63.25" style="126" customWidth="1"/>
    <col min="12" max="16384" width="10.625" style="126"/>
  </cols>
  <sheetData>
    <row r="2" spans="2:11" ht="16" thickBot="1"/>
    <row r="3" spans="2:11">
      <c r="B3" s="128"/>
      <c r="C3" s="129"/>
      <c r="D3" s="129"/>
      <c r="E3" s="129"/>
      <c r="F3" s="129"/>
      <c r="G3" s="129"/>
      <c r="H3" s="130"/>
      <c r="I3" s="129"/>
      <c r="J3" s="129"/>
      <c r="K3" s="131"/>
    </row>
    <row r="4" spans="2:11">
      <c r="B4" s="132"/>
      <c r="C4" s="133" t="s">
        <v>0</v>
      </c>
      <c r="D4" s="133" t="s">
        <v>69</v>
      </c>
      <c r="E4" s="133" t="s">
        <v>6</v>
      </c>
      <c r="F4" s="133" t="s">
        <v>12</v>
      </c>
      <c r="G4" s="133"/>
      <c r="H4" s="134"/>
      <c r="I4" s="133"/>
      <c r="J4" s="133"/>
      <c r="K4" s="135" t="s">
        <v>109</v>
      </c>
    </row>
    <row r="5" spans="2:11">
      <c r="B5" s="16"/>
      <c r="C5" s="14"/>
      <c r="D5" s="14"/>
      <c r="E5" s="14"/>
      <c r="F5" s="14"/>
      <c r="G5" s="14"/>
      <c r="H5" s="153"/>
      <c r="I5" s="14"/>
      <c r="J5" s="14"/>
      <c r="K5" s="86"/>
    </row>
    <row r="6" spans="2:11">
      <c r="B6" s="154"/>
      <c r="C6" s="145" t="s">
        <v>89</v>
      </c>
      <c r="D6" s="145"/>
      <c r="E6" s="145"/>
      <c r="F6" s="14"/>
      <c r="G6" s="14"/>
      <c r="H6" s="153"/>
      <c r="I6" s="14"/>
      <c r="J6" s="14"/>
      <c r="K6" s="156" t="s">
        <v>125</v>
      </c>
    </row>
    <row r="7" spans="2:11">
      <c r="B7" s="16"/>
      <c r="C7" s="14"/>
      <c r="D7" s="14"/>
      <c r="E7" s="14"/>
      <c r="F7" s="14"/>
      <c r="G7" s="14"/>
      <c r="H7" s="153"/>
      <c r="I7" s="14"/>
      <c r="J7" s="14"/>
      <c r="K7" s="86"/>
    </row>
    <row r="8" spans="2:11">
      <c r="B8" s="16"/>
      <c r="C8" s="14"/>
      <c r="D8" s="14"/>
      <c r="E8" s="14"/>
      <c r="F8" s="14"/>
      <c r="G8" s="14"/>
      <c r="H8" s="153"/>
      <c r="I8" s="14"/>
      <c r="J8" s="14"/>
      <c r="K8" s="86"/>
    </row>
    <row r="9" spans="2:11">
      <c r="B9" s="16"/>
      <c r="C9" s="14"/>
      <c r="D9" s="14"/>
      <c r="E9" s="14"/>
      <c r="F9" s="14"/>
      <c r="G9" s="14"/>
      <c r="H9" s="153"/>
      <c r="I9" s="14"/>
      <c r="J9" s="14"/>
      <c r="K9" s="86"/>
    </row>
    <row r="10" spans="2:11">
      <c r="B10" s="16"/>
      <c r="C10" s="14"/>
      <c r="D10" s="14"/>
      <c r="E10" s="14"/>
      <c r="F10" s="14"/>
      <c r="G10" s="14"/>
      <c r="H10" s="153"/>
      <c r="I10" s="14"/>
      <c r="J10" s="14"/>
      <c r="K10" s="86"/>
    </row>
    <row r="11" spans="2:11">
      <c r="B11" s="16"/>
      <c r="C11" s="14"/>
      <c r="D11" s="14"/>
      <c r="E11" s="14"/>
      <c r="F11" s="14"/>
      <c r="G11" s="14"/>
      <c r="H11" s="153"/>
      <c r="I11" s="14"/>
      <c r="J11" s="14"/>
      <c r="K11" s="86"/>
    </row>
    <row r="12" spans="2:11">
      <c r="B12" s="16"/>
      <c r="C12" s="14"/>
      <c r="D12" s="14"/>
      <c r="E12" s="14"/>
      <c r="F12" s="14"/>
      <c r="G12" s="14"/>
      <c r="H12" s="153"/>
      <c r="I12" s="14"/>
      <c r="J12" s="14"/>
      <c r="K12" s="86"/>
    </row>
    <row r="13" spans="2:11">
      <c r="B13" s="16"/>
      <c r="C13" s="14"/>
      <c r="D13" s="14"/>
      <c r="E13" s="14"/>
      <c r="F13" s="14"/>
      <c r="G13" s="14"/>
      <c r="H13" s="153"/>
      <c r="I13" s="14"/>
      <c r="J13" s="14"/>
      <c r="K13" s="86"/>
    </row>
    <row r="14" spans="2:11">
      <c r="B14" s="16"/>
      <c r="C14" s="14"/>
      <c r="D14" s="14"/>
      <c r="E14" s="14"/>
      <c r="F14" s="14"/>
      <c r="G14" s="14"/>
      <c r="H14" s="153"/>
      <c r="I14" s="14"/>
      <c r="J14" s="14"/>
      <c r="K14" s="86"/>
    </row>
    <row r="15" spans="2:11">
      <c r="B15" s="16"/>
      <c r="C15" s="14"/>
      <c r="D15" s="14"/>
      <c r="E15" s="14"/>
      <c r="F15" s="14"/>
      <c r="G15" s="14"/>
      <c r="H15" s="153"/>
      <c r="I15" s="14"/>
      <c r="J15" s="14"/>
      <c r="K15" s="86"/>
    </row>
    <row r="16" spans="2:11">
      <c r="B16" s="16"/>
      <c r="C16" s="14"/>
      <c r="D16" s="14"/>
      <c r="E16" s="14"/>
      <c r="F16" s="14"/>
      <c r="G16" s="14"/>
      <c r="H16" s="153"/>
      <c r="I16" s="14"/>
      <c r="J16" s="14"/>
      <c r="K16" s="86"/>
    </row>
    <row r="17" spans="2:11">
      <c r="B17" s="16"/>
      <c r="C17" s="14"/>
      <c r="D17" s="14"/>
      <c r="E17" s="14"/>
      <c r="F17" s="14"/>
      <c r="G17" s="14"/>
      <c r="H17" s="153"/>
      <c r="I17" s="14"/>
      <c r="J17" s="14"/>
      <c r="K17" s="86"/>
    </row>
    <row r="18" spans="2:11">
      <c r="B18" s="16"/>
      <c r="C18" s="14"/>
      <c r="D18" s="14"/>
      <c r="E18" s="14"/>
      <c r="F18" s="14"/>
      <c r="G18" s="14"/>
      <c r="H18" s="153"/>
      <c r="I18" s="14"/>
      <c r="J18" s="14"/>
      <c r="K18" s="86"/>
    </row>
    <row r="19" spans="2:11">
      <c r="B19" s="16"/>
      <c r="C19" s="14"/>
      <c r="D19" s="14"/>
      <c r="E19" s="14"/>
      <c r="F19" s="14"/>
      <c r="G19" s="14"/>
      <c r="H19" s="153"/>
      <c r="I19" s="14"/>
      <c r="J19" s="14"/>
      <c r="K19" s="86"/>
    </row>
    <row r="20" spans="2:11">
      <c r="B20" s="16"/>
      <c r="C20" s="14"/>
      <c r="D20" s="14"/>
      <c r="E20" s="14"/>
      <c r="F20" s="14"/>
      <c r="G20" s="14"/>
      <c r="H20" s="153"/>
      <c r="I20" s="14"/>
      <c r="J20" s="14"/>
      <c r="K20" s="86"/>
    </row>
    <row r="21" spans="2:11">
      <c r="B21" s="16"/>
      <c r="C21" s="14"/>
      <c r="D21" s="14"/>
      <c r="E21" s="14"/>
      <c r="F21" s="14"/>
      <c r="G21" s="14"/>
      <c r="H21" s="153"/>
      <c r="I21" s="14"/>
      <c r="J21" s="14"/>
      <c r="K21" s="86"/>
    </row>
    <row r="22" spans="2:11">
      <c r="B22" s="16"/>
      <c r="C22" s="14"/>
      <c r="D22" s="14"/>
      <c r="E22" s="14"/>
      <c r="F22" s="14"/>
      <c r="G22" s="14"/>
      <c r="H22" s="153"/>
      <c r="I22" s="14"/>
      <c r="J22" s="14"/>
      <c r="K22" s="86"/>
    </row>
    <row r="23" spans="2:11">
      <c r="B23" s="16"/>
      <c r="C23" s="14"/>
      <c r="D23" s="14"/>
      <c r="E23" s="14"/>
      <c r="F23" s="14"/>
      <c r="G23" s="14"/>
      <c r="H23" s="153"/>
      <c r="I23" s="14"/>
      <c r="J23" s="14"/>
      <c r="K23" s="86"/>
    </row>
    <row r="24" spans="2:11">
      <c r="B24" s="16"/>
      <c r="C24" s="14"/>
      <c r="D24" s="14"/>
      <c r="E24" s="14"/>
      <c r="F24" s="14"/>
      <c r="G24" s="14"/>
      <c r="H24" s="153"/>
      <c r="I24" s="14"/>
      <c r="J24" s="14"/>
      <c r="K24" s="86"/>
    </row>
    <row r="25" spans="2:11">
      <c r="B25" s="16"/>
      <c r="C25" s="14"/>
      <c r="D25" s="14"/>
      <c r="E25" s="14"/>
      <c r="F25" s="14"/>
      <c r="G25" s="14"/>
      <c r="H25" s="153"/>
      <c r="I25" s="14"/>
      <c r="J25" s="14"/>
      <c r="K25" s="86"/>
    </row>
    <row r="26" spans="2:11">
      <c r="B26" s="16"/>
      <c r="C26" s="14"/>
      <c r="D26" s="14"/>
      <c r="E26" s="14"/>
      <c r="F26" s="14"/>
      <c r="G26" s="14"/>
      <c r="H26" s="153"/>
      <c r="I26" s="14"/>
      <c r="J26" s="14"/>
      <c r="K26" s="86"/>
    </row>
    <row r="27" spans="2:11">
      <c r="B27" s="16"/>
      <c r="C27" s="14"/>
      <c r="D27" s="14"/>
      <c r="E27" s="14"/>
      <c r="F27" s="14"/>
      <c r="G27" s="14"/>
      <c r="H27" s="153"/>
      <c r="I27" s="14"/>
      <c r="J27" s="14"/>
      <c r="K27" s="86"/>
    </row>
    <row r="28" spans="2:11">
      <c r="B28" s="16"/>
      <c r="C28" s="14"/>
      <c r="D28" s="14"/>
      <c r="E28" s="14"/>
      <c r="F28" s="14"/>
      <c r="G28" s="14"/>
      <c r="H28" s="153"/>
      <c r="I28" s="14"/>
      <c r="J28" s="14"/>
      <c r="K28" s="86"/>
    </row>
    <row r="29" spans="2:11">
      <c r="B29" s="16"/>
      <c r="C29" s="14"/>
      <c r="D29" s="14"/>
      <c r="E29" s="14"/>
      <c r="F29" s="14"/>
      <c r="G29" s="14"/>
      <c r="H29" s="153"/>
      <c r="I29" s="14"/>
      <c r="J29" s="14"/>
      <c r="K29" s="86"/>
    </row>
    <row r="30" spans="2:11">
      <c r="B30" s="16"/>
      <c r="C30" s="14"/>
      <c r="D30" s="14"/>
      <c r="E30" s="14"/>
      <c r="F30" s="14"/>
      <c r="G30" s="14"/>
      <c r="H30" s="153"/>
      <c r="I30" s="14"/>
      <c r="J30" s="14"/>
      <c r="K30" s="86"/>
    </row>
    <row r="31" spans="2:11">
      <c r="B31" s="16"/>
      <c r="C31" s="14"/>
      <c r="D31" s="14"/>
      <c r="E31" s="14"/>
      <c r="F31" s="14"/>
      <c r="G31" s="14"/>
      <c r="H31" s="153"/>
      <c r="I31" s="14"/>
      <c r="J31" s="14"/>
      <c r="K31" s="86"/>
    </row>
    <row r="32" spans="2:11">
      <c r="B32" s="16"/>
      <c r="C32" s="14"/>
      <c r="D32" s="14"/>
      <c r="E32" s="14"/>
      <c r="F32" s="14"/>
      <c r="G32" s="14"/>
      <c r="H32" s="153"/>
      <c r="I32" s="14"/>
      <c r="J32" s="14"/>
      <c r="K32" s="86"/>
    </row>
    <row r="33" spans="2:11">
      <c r="B33" s="16"/>
      <c r="C33" s="14"/>
      <c r="D33" s="145" t="s">
        <v>123</v>
      </c>
      <c r="E33" s="155">
        <v>199.1</v>
      </c>
      <c r="F33" s="145" t="s">
        <v>124</v>
      </c>
      <c r="G33" s="14"/>
      <c r="H33" s="153"/>
      <c r="I33" s="14"/>
      <c r="J33" s="14"/>
      <c r="K33" s="86"/>
    </row>
    <row r="34" spans="2:11">
      <c r="B34" s="16"/>
      <c r="C34" s="14"/>
      <c r="D34" s="14"/>
      <c r="E34" s="14"/>
      <c r="F34" s="14"/>
      <c r="G34" s="14"/>
      <c r="H34" s="153"/>
      <c r="I34" s="14"/>
      <c r="J34" s="14"/>
      <c r="K34" s="86"/>
    </row>
    <row r="35" spans="2:11">
      <c r="B35" s="136"/>
      <c r="C35" s="137"/>
      <c r="D35" s="137"/>
      <c r="E35" s="137"/>
      <c r="F35" s="137"/>
      <c r="G35" s="137"/>
      <c r="H35" s="138"/>
      <c r="I35" s="137"/>
      <c r="J35" s="137"/>
      <c r="K35" s="139"/>
    </row>
    <row r="36" spans="2:11">
      <c r="B36" s="136"/>
      <c r="G36" s="137"/>
      <c r="H36" s="138"/>
      <c r="I36" s="137"/>
      <c r="J36" s="137"/>
      <c r="K36" s="139"/>
    </row>
    <row r="37" spans="2:11">
      <c r="B37" s="136"/>
      <c r="C37" s="137" t="s">
        <v>89</v>
      </c>
      <c r="D37" s="137" t="s">
        <v>90</v>
      </c>
      <c r="E37" s="137">
        <v>100</v>
      </c>
      <c r="F37" s="142" t="s">
        <v>96</v>
      </c>
      <c r="G37" s="137"/>
      <c r="H37" s="138"/>
      <c r="I37" s="137"/>
      <c r="J37" s="137"/>
      <c r="K37" s="139" t="s">
        <v>111</v>
      </c>
    </row>
    <row r="38" spans="2:11">
      <c r="B38" s="136"/>
      <c r="C38" s="137"/>
      <c r="D38" s="137"/>
      <c r="E38" s="137"/>
      <c r="F38" s="137"/>
      <c r="G38" s="137"/>
      <c r="H38" s="138"/>
      <c r="I38" s="137"/>
      <c r="J38" s="137"/>
      <c r="K38" s="139"/>
    </row>
    <row r="39" spans="2:11">
      <c r="B39" s="136"/>
      <c r="C39" s="137"/>
      <c r="D39" s="137" t="s">
        <v>91</v>
      </c>
      <c r="E39" s="140">
        <v>2</v>
      </c>
      <c r="F39" s="143" t="s">
        <v>94</v>
      </c>
      <c r="G39" s="137"/>
      <c r="H39" s="138"/>
      <c r="I39" s="137"/>
      <c r="J39" s="137"/>
      <c r="K39" s="139"/>
    </row>
    <row r="40" spans="2:11">
      <c r="B40" s="136"/>
      <c r="C40" s="137"/>
      <c r="G40" s="137"/>
      <c r="H40" s="138"/>
      <c r="I40" s="137"/>
      <c r="J40" s="137"/>
      <c r="K40" s="139"/>
    </row>
    <row r="41" spans="2:11">
      <c r="B41" s="136"/>
      <c r="C41" s="137"/>
      <c r="D41" s="145" t="s">
        <v>120</v>
      </c>
      <c r="E41" s="137">
        <v>75</v>
      </c>
      <c r="F41" s="142" t="s">
        <v>95</v>
      </c>
      <c r="G41" s="137"/>
      <c r="H41" s="138"/>
      <c r="I41" s="137"/>
      <c r="J41" s="137"/>
      <c r="K41" s="139"/>
    </row>
    <row r="42" spans="2:11">
      <c r="B42" s="136"/>
      <c r="C42" s="137"/>
      <c r="G42" s="137"/>
      <c r="H42" s="138"/>
      <c r="I42" s="137"/>
      <c r="J42" s="137"/>
      <c r="K42" s="139"/>
    </row>
    <row r="43" spans="2:11">
      <c r="B43" s="136"/>
      <c r="C43" s="137"/>
      <c r="D43" s="137"/>
      <c r="E43" s="137"/>
      <c r="F43" s="137"/>
      <c r="G43" s="137"/>
      <c r="H43" s="138"/>
      <c r="I43" s="137"/>
      <c r="J43" s="137"/>
      <c r="K43" s="139"/>
    </row>
    <row r="44" spans="2:11">
      <c r="B44" s="136"/>
      <c r="C44" s="137"/>
      <c r="D44" s="137"/>
      <c r="E44" s="137"/>
      <c r="F44" s="137"/>
      <c r="G44" s="137"/>
      <c r="H44" s="138"/>
      <c r="I44" s="137"/>
      <c r="J44" s="137"/>
      <c r="K44" s="139"/>
    </row>
    <row r="45" spans="2:11">
      <c r="B45" s="136"/>
      <c r="C45" s="137"/>
      <c r="D45" s="137"/>
      <c r="E45" s="137"/>
      <c r="F45" s="137"/>
      <c r="G45" s="137"/>
      <c r="H45" s="138"/>
      <c r="I45" s="137"/>
      <c r="J45" s="137"/>
      <c r="K45" s="139"/>
    </row>
    <row r="46" spans="2:11">
      <c r="B46" s="136"/>
      <c r="C46" s="137"/>
      <c r="D46" s="137"/>
      <c r="E46" s="137"/>
      <c r="F46" s="137"/>
      <c r="G46" s="137"/>
      <c r="H46" s="138"/>
      <c r="I46" s="137"/>
      <c r="J46" s="137"/>
      <c r="K46" s="139"/>
    </row>
    <row r="47" spans="2:11">
      <c r="B47" s="136"/>
      <c r="C47" s="137"/>
      <c r="D47" s="137"/>
      <c r="E47" s="137"/>
      <c r="F47" s="137"/>
      <c r="G47" s="137"/>
      <c r="H47" s="138"/>
      <c r="I47" s="137"/>
      <c r="J47" s="137"/>
      <c r="K47" s="139"/>
    </row>
    <row r="48" spans="2:11">
      <c r="B48" s="136"/>
      <c r="C48" s="137"/>
      <c r="D48" s="137"/>
      <c r="E48" s="137"/>
      <c r="F48" s="137"/>
      <c r="G48" s="137"/>
      <c r="H48" s="138"/>
      <c r="I48" s="137"/>
      <c r="J48" s="137"/>
      <c r="K48" s="139"/>
    </row>
    <row r="49" spans="2:11">
      <c r="B49" s="136"/>
      <c r="C49" s="137"/>
      <c r="D49" s="137"/>
      <c r="E49" s="137"/>
      <c r="F49" s="137"/>
      <c r="G49" s="137"/>
      <c r="H49" s="138"/>
      <c r="I49" s="137"/>
      <c r="J49" s="137"/>
      <c r="K49" s="139"/>
    </row>
    <row r="50" spans="2:11">
      <c r="B50" s="136"/>
      <c r="C50" s="137"/>
      <c r="D50" s="137"/>
      <c r="E50" s="137"/>
      <c r="F50" s="137"/>
      <c r="G50" s="137"/>
      <c r="H50" s="138"/>
      <c r="I50" s="137"/>
      <c r="J50" s="137"/>
      <c r="K50" s="139"/>
    </row>
    <row r="51" spans="2:11">
      <c r="B51" s="136"/>
      <c r="C51" s="137"/>
      <c r="D51" s="137"/>
      <c r="E51" s="137"/>
      <c r="F51" s="137"/>
      <c r="G51" s="137"/>
      <c r="H51" s="138"/>
      <c r="I51" s="137"/>
      <c r="J51" s="137"/>
      <c r="K51" s="139"/>
    </row>
    <row r="52" spans="2:11">
      <c r="B52" s="136"/>
      <c r="C52" s="137"/>
      <c r="D52" s="137"/>
      <c r="E52" s="137"/>
      <c r="F52" s="137"/>
      <c r="G52" s="137"/>
      <c r="H52" s="138"/>
      <c r="I52" s="137"/>
      <c r="J52" s="137"/>
      <c r="K52" s="139"/>
    </row>
    <row r="53" spans="2:11">
      <c r="B53" s="136"/>
      <c r="C53" s="137"/>
      <c r="D53" s="137"/>
      <c r="E53" s="137"/>
      <c r="F53" s="137"/>
      <c r="G53" s="137"/>
      <c r="H53" s="138"/>
      <c r="I53" s="137"/>
      <c r="J53" s="137"/>
      <c r="K53" s="139"/>
    </row>
    <row r="54" spans="2:11">
      <c r="B54" s="136"/>
      <c r="C54" s="137"/>
      <c r="D54" s="137"/>
      <c r="E54" s="137"/>
      <c r="F54" s="137"/>
      <c r="G54" s="137"/>
      <c r="H54" s="138"/>
      <c r="I54" s="137"/>
      <c r="J54" s="137"/>
      <c r="K54" s="139"/>
    </row>
    <row r="55" spans="2:11">
      <c r="B55" s="136"/>
      <c r="C55" s="137"/>
      <c r="D55" s="137"/>
      <c r="E55" s="137"/>
      <c r="F55" s="137"/>
      <c r="G55" s="137"/>
      <c r="H55" s="138"/>
      <c r="I55" s="137"/>
      <c r="J55" s="137"/>
      <c r="K55" s="139"/>
    </row>
    <row r="56" spans="2:11">
      <c r="B56" s="136"/>
      <c r="C56" s="137"/>
      <c r="D56" s="137"/>
      <c r="E56" s="137"/>
      <c r="F56" s="137"/>
      <c r="G56" s="137"/>
      <c r="H56" s="138"/>
      <c r="I56" s="137"/>
      <c r="J56" s="137"/>
      <c r="K56" s="139"/>
    </row>
    <row r="57" spans="2:11">
      <c r="B57" s="136"/>
      <c r="C57" s="137"/>
      <c r="D57" s="137"/>
      <c r="E57" s="137"/>
      <c r="F57" s="137"/>
      <c r="G57" s="137"/>
      <c r="H57" s="138"/>
      <c r="I57" s="137"/>
      <c r="J57" s="137"/>
      <c r="K57" s="139"/>
    </row>
    <row r="58" spans="2:11">
      <c r="B58" s="136"/>
      <c r="C58" s="137"/>
      <c r="D58" s="137"/>
      <c r="E58" s="137"/>
      <c r="F58" s="137"/>
      <c r="G58" s="137"/>
      <c r="H58" s="138"/>
      <c r="I58" s="137"/>
      <c r="J58" s="137"/>
      <c r="K58" s="139"/>
    </row>
    <row r="59" spans="2:11">
      <c r="B59" s="136"/>
      <c r="C59" s="137"/>
      <c r="D59" s="137"/>
      <c r="E59" s="137"/>
      <c r="F59" s="137"/>
      <c r="G59" s="137"/>
      <c r="H59" s="138"/>
      <c r="I59" s="137"/>
      <c r="J59" s="137"/>
      <c r="K59" s="139"/>
    </row>
    <row r="60" spans="2:11">
      <c r="B60" s="136"/>
      <c r="C60" s="137"/>
      <c r="D60" s="137"/>
      <c r="E60" s="137"/>
      <c r="F60" s="137"/>
      <c r="G60" s="137"/>
      <c r="H60" s="138"/>
      <c r="I60" s="137"/>
      <c r="J60" s="137"/>
      <c r="K60" s="139"/>
    </row>
    <row r="61" spans="2:11">
      <c r="B61" s="136"/>
      <c r="C61" s="137"/>
      <c r="D61" s="137"/>
      <c r="E61" s="137"/>
      <c r="F61" s="137"/>
      <c r="G61" s="137"/>
      <c r="H61" s="138"/>
      <c r="I61" s="137"/>
      <c r="J61" s="137"/>
      <c r="K61" s="139"/>
    </row>
    <row r="62" spans="2:11">
      <c r="B62" s="136"/>
      <c r="C62" s="137"/>
      <c r="D62" s="137"/>
      <c r="E62" s="137"/>
      <c r="F62" s="137"/>
      <c r="G62" s="137"/>
      <c r="H62" s="138"/>
      <c r="I62" s="137"/>
      <c r="J62" s="137"/>
      <c r="K62" s="139"/>
    </row>
    <row r="63" spans="2:11">
      <c r="B63" s="136"/>
      <c r="C63" s="142" t="s">
        <v>93</v>
      </c>
      <c r="D63" s="142" t="s">
        <v>98</v>
      </c>
      <c r="E63" s="137">
        <v>4.2</v>
      </c>
      <c r="F63" s="142" t="s">
        <v>97</v>
      </c>
      <c r="G63" s="137"/>
      <c r="H63" s="138"/>
      <c r="I63" s="137"/>
      <c r="J63" s="137"/>
      <c r="K63" s="139"/>
    </row>
    <row r="64" spans="2:11">
      <c r="B64" s="136"/>
      <c r="C64" s="142"/>
      <c r="D64" s="142"/>
      <c r="E64" s="137">
        <v>4200</v>
      </c>
      <c r="F64" s="142" t="s">
        <v>106</v>
      </c>
      <c r="G64" s="137"/>
      <c r="H64" s="138"/>
      <c r="I64" s="137"/>
      <c r="J64" s="137"/>
      <c r="K64" s="139"/>
    </row>
    <row r="65" spans="2:11">
      <c r="B65" s="136"/>
      <c r="C65" s="137"/>
      <c r="D65" s="142" t="s">
        <v>99</v>
      </c>
      <c r="E65" s="140">
        <v>1000</v>
      </c>
      <c r="F65" s="142" t="s">
        <v>100</v>
      </c>
      <c r="G65" s="137"/>
      <c r="H65" s="138"/>
      <c r="I65" s="137"/>
      <c r="J65" s="137"/>
      <c r="K65" s="139"/>
    </row>
    <row r="66" spans="2:11">
      <c r="B66" s="136"/>
      <c r="C66" s="137"/>
      <c r="D66" s="142"/>
      <c r="E66" s="140">
        <v>1</v>
      </c>
      <c r="F66" s="142" t="s">
        <v>105</v>
      </c>
      <c r="G66" s="137"/>
      <c r="H66" s="138"/>
      <c r="I66" s="137"/>
      <c r="J66" s="137"/>
      <c r="K66" s="139"/>
    </row>
    <row r="67" spans="2:11">
      <c r="B67" s="136"/>
      <c r="C67" s="137"/>
      <c r="D67" s="137"/>
      <c r="E67" s="137"/>
      <c r="F67" s="137"/>
      <c r="G67" s="137"/>
      <c r="H67" s="138"/>
      <c r="I67" s="137"/>
      <c r="J67" s="137"/>
      <c r="K67" s="139"/>
    </row>
    <row r="68" spans="2:11">
      <c r="B68" s="136"/>
      <c r="C68" s="142" t="s">
        <v>102</v>
      </c>
      <c r="D68" s="142" t="s">
        <v>103</v>
      </c>
      <c r="E68" s="137">
        <v>13</v>
      </c>
      <c r="F68" s="142" t="s">
        <v>95</v>
      </c>
      <c r="G68" s="137"/>
      <c r="H68" s="138"/>
      <c r="I68" s="137"/>
      <c r="J68" s="137"/>
      <c r="K68" s="139" t="s">
        <v>101</v>
      </c>
    </row>
    <row r="69" spans="2:11">
      <c r="B69" s="136"/>
      <c r="C69" s="137"/>
      <c r="D69" s="142" t="s">
        <v>104</v>
      </c>
      <c r="E69" s="137"/>
      <c r="F69" s="137"/>
      <c r="G69" s="137"/>
      <c r="H69" s="138"/>
      <c r="I69" s="137"/>
      <c r="J69" s="137"/>
      <c r="K69" s="139"/>
    </row>
    <row r="70" spans="2:11">
      <c r="B70" s="136"/>
      <c r="C70" s="137"/>
      <c r="D70" s="137"/>
      <c r="E70" s="137"/>
      <c r="F70" s="137"/>
      <c r="G70" s="137"/>
      <c r="H70" s="138"/>
      <c r="I70" s="137"/>
      <c r="J70" s="137"/>
      <c r="K70" s="139"/>
    </row>
    <row r="71" spans="2:11">
      <c r="B71" s="136"/>
      <c r="C71" s="137"/>
      <c r="D71" s="137"/>
      <c r="E71" s="137"/>
      <c r="F71" s="137"/>
      <c r="G71" s="137"/>
      <c r="H71" s="138"/>
      <c r="I71" s="137"/>
      <c r="J71" s="137"/>
      <c r="K71" s="139"/>
    </row>
    <row r="72" spans="2:11">
      <c r="B72" s="136"/>
      <c r="C72" s="137"/>
      <c r="D72" s="137"/>
      <c r="E72" s="137"/>
      <c r="F72" s="137"/>
      <c r="G72" s="137"/>
      <c r="H72" s="138"/>
      <c r="I72" s="137"/>
      <c r="J72" s="137"/>
      <c r="K72" s="139"/>
    </row>
    <row r="73" spans="2:11">
      <c r="B73" s="136"/>
      <c r="C73" s="137"/>
      <c r="D73" s="137"/>
      <c r="E73" s="137"/>
      <c r="F73" s="137"/>
      <c r="G73" s="137"/>
      <c r="H73" s="138"/>
      <c r="I73" s="137"/>
      <c r="J73" s="137"/>
      <c r="K73" s="139"/>
    </row>
    <row r="74" spans="2:11">
      <c r="B74" s="136"/>
      <c r="C74" s="142" t="s">
        <v>107</v>
      </c>
      <c r="D74" s="145" t="s">
        <v>113</v>
      </c>
      <c r="E74" s="142">
        <f>1/3600000000</f>
        <v>2.7777777777777777E-10</v>
      </c>
      <c r="F74" s="142" t="s">
        <v>108</v>
      </c>
      <c r="G74" s="137"/>
      <c r="H74" s="138"/>
      <c r="I74" s="137"/>
      <c r="J74" s="137"/>
      <c r="K74" s="139"/>
    </row>
    <row r="75" spans="2:11">
      <c r="B75" s="136"/>
      <c r="C75" s="137"/>
      <c r="D75" s="137"/>
      <c r="E75" s="137"/>
      <c r="F75" s="137"/>
      <c r="G75" s="137"/>
      <c r="H75" s="138"/>
      <c r="I75" s="137"/>
      <c r="J75" s="137"/>
      <c r="K75" s="139"/>
    </row>
    <row r="76" spans="2:11" ht="16">
      <c r="B76" s="136"/>
      <c r="C76" s="145" t="s">
        <v>114</v>
      </c>
      <c r="D76" s="145" t="s">
        <v>116</v>
      </c>
      <c r="E76" s="137">
        <v>50</v>
      </c>
      <c r="F76" s="145" t="s">
        <v>115</v>
      </c>
      <c r="G76" s="137"/>
      <c r="H76" s="138"/>
      <c r="I76" s="137"/>
      <c r="J76" s="137"/>
      <c r="K76" s="180" t="s">
        <v>118</v>
      </c>
    </row>
    <row r="77" spans="2:11">
      <c r="B77" s="136"/>
      <c r="C77" s="137"/>
      <c r="D77" s="145" t="s">
        <v>117</v>
      </c>
      <c r="E77" s="137"/>
      <c r="F77" s="137"/>
      <c r="G77" s="137"/>
      <c r="H77" s="138"/>
      <c r="I77" s="137"/>
      <c r="J77" s="137"/>
      <c r="K77" s="139"/>
    </row>
    <row r="78" spans="2:11">
      <c r="B78" s="136"/>
      <c r="C78" s="137"/>
      <c r="D78" s="137"/>
      <c r="E78" s="137"/>
      <c r="F78" s="137"/>
      <c r="G78" s="137"/>
      <c r="H78" s="138"/>
      <c r="I78" s="137"/>
      <c r="J78" s="137"/>
      <c r="K78" s="139"/>
    </row>
    <row r="79" spans="2:11">
      <c r="B79" s="136"/>
      <c r="C79" s="137"/>
      <c r="D79" s="137"/>
      <c r="E79" s="137"/>
      <c r="F79" s="137"/>
      <c r="G79" s="137"/>
      <c r="H79" s="138"/>
      <c r="I79" s="137"/>
      <c r="J79" s="137"/>
      <c r="K79" s="139"/>
    </row>
    <row r="80" spans="2:11">
      <c r="B80" s="136"/>
      <c r="C80" s="137"/>
      <c r="D80" s="137"/>
      <c r="E80" s="137"/>
      <c r="F80" s="137"/>
      <c r="G80" s="137"/>
      <c r="H80" s="138"/>
      <c r="I80" s="137"/>
      <c r="J80" s="137"/>
      <c r="K80" s="139"/>
    </row>
    <row r="81" spans="2:11">
      <c r="B81" s="136"/>
      <c r="C81" s="137"/>
      <c r="D81" s="137"/>
      <c r="E81" s="137"/>
      <c r="F81" s="137"/>
      <c r="G81" s="137"/>
      <c r="H81" s="138"/>
      <c r="I81" s="137"/>
      <c r="J81" s="137"/>
      <c r="K81" s="139"/>
    </row>
    <row r="82" spans="2:11">
      <c r="B82" s="136"/>
      <c r="C82" s="137"/>
      <c r="D82" s="137"/>
      <c r="E82" s="137"/>
      <c r="F82" s="137"/>
      <c r="G82" s="137"/>
      <c r="H82" s="138"/>
      <c r="I82" s="137"/>
      <c r="J82" s="137"/>
      <c r="K82" s="139"/>
    </row>
    <row r="83" spans="2:11">
      <c r="B83" s="136"/>
      <c r="C83" s="137"/>
      <c r="D83" s="137"/>
      <c r="E83" s="137"/>
      <c r="F83" s="137"/>
      <c r="G83" s="137"/>
      <c r="H83" s="138"/>
      <c r="I83" s="137"/>
      <c r="J83" s="137"/>
      <c r="K83" s="139"/>
    </row>
    <row r="84" spans="2:11">
      <c r="B84" s="136"/>
      <c r="C84" s="137"/>
      <c r="D84" s="137"/>
      <c r="E84" s="137"/>
      <c r="F84" s="137"/>
      <c r="G84" s="137"/>
      <c r="H84" s="138"/>
      <c r="I84" s="137"/>
      <c r="J84" s="137"/>
      <c r="K84" s="139"/>
    </row>
    <row r="85" spans="2:11">
      <c r="B85" s="136"/>
      <c r="C85" s="137"/>
      <c r="D85" s="137"/>
      <c r="E85" s="137"/>
      <c r="F85" s="137"/>
      <c r="G85" s="137"/>
      <c r="H85" s="138"/>
      <c r="I85" s="137"/>
      <c r="J85" s="137"/>
      <c r="K85" s="139"/>
    </row>
    <row r="86" spans="2:11">
      <c r="B86" s="136"/>
      <c r="C86" s="137"/>
      <c r="D86" s="137"/>
      <c r="E86" s="137"/>
      <c r="F86" s="137"/>
      <c r="G86" s="137"/>
      <c r="H86" s="138"/>
      <c r="I86" s="137"/>
      <c r="J86" s="137"/>
      <c r="K86" s="139"/>
    </row>
    <row r="87" spans="2:11">
      <c r="B87" s="136"/>
      <c r="C87" s="137"/>
      <c r="D87" s="137"/>
      <c r="E87" s="137"/>
      <c r="F87" s="137"/>
      <c r="G87" s="137"/>
      <c r="H87" s="138"/>
      <c r="I87" s="137"/>
      <c r="J87" s="137"/>
      <c r="K87" s="139"/>
    </row>
    <row r="88" spans="2:11">
      <c r="B88" s="136"/>
      <c r="C88" s="137"/>
      <c r="D88" s="137"/>
      <c r="E88" s="137"/>
      <c r="F88" s="137"/>
      <c r="G88" s="137"/>
      <c r="H88" s="138"/>
      <c r="I88" s="137"/>
      <c r="J88" s="137"/>
      <c r="K88" s="139"/>
    </row>
    <row r="89" spans="2:11">
      <c r="B89" s="136"/>
      <c r="C89" s="137"/>
      <c r="D89" s="137"/>
      <c r="E89" s="137"/>
      <c r="F89" s="137"/>
      <c r="G89" s="137"/>
      <c r="H89" s="138"/>
      <c r="I89" s="137"/>
      <c r="J89" s="137"/>
      <c r="K89" s="139"/>
    </row>
    <row r="90" spans="2:11">
      <c r="B90" s="136"/>
      <c r="C90" s="137"/>
      <c r="D90" s="137"/>
      <c r="E90" s="137"/>
      <c r="F90" s="137"/>
      <c r="G90" s="137"/>
      <c r="H90" s="138"/>
      <c r="I90" s="137"/>
      <c r="J90" s="137"/>
      <c r="K90" s="139"/>
    </row>
    <row r="91" spans="2:11">
      <c r="B91" s="136"/>
      <c r="C91" s="137"/>
      <c r="D91" s="137"/>
      <c r="E91" s="137"/>
      <c r="F91" s="137"/>
      <c r="G91" s="137"/>
      <c r="H91" s="138"/>
      <c r="I91" s="137"/>
      <c r="J91" s="137"/>
      <c r="K91" s="139"/>
    </row>
    <row r="92" spans="2:11">
      <c r="B92" s="136"/>
      <c r="C92" s="137"/>
      <c r="D92" s="137"/>
      <c r="E92" s="137"/>
      <c r="F92" s="137"/>
      <c r="G92" s="137"/>
      <c r="H92" s="138"/>
      <c r="I92" s="137"/>
      <c r="J92" s="137"/>
      <c r="K92" s="139"/>
    </row>
    <row r="93" spans="2:11">
      <c r="B93" s="136"/>
      <c r="C93" s="137"/>
      <c r="D93" s="137"/>
      <c r="E93" s="137"/>
      <c r="F93" s="137"/>
      <c r="G93" s="137"/>
      <c r="H93" s="138"/>
      <c r="I93" s="137"/>
      <c r="J93" s="137"/>
      <c r="K93" s="139"/>
    </row>
    <row r="94" spans="2:11">
      <c r="B94" s="136"/>
      <c r="C94" s="137"/>
      <c r="D94" s="137"/>
      <c r="E94" s="137"/>
      <c r="F94" s="137"/>
      <c r="G94" s="137"/>
      <c r="H94" s="138"/>
      <c r="I94" s="137"/>
      <c r="J94" s="137"/>
      <c r="K94" s="139"/>
    </row>
    <row r="95" spans="2:11">
      <c r="B95" s="136"/>
      <c r="C95" s="137"/>
      <c r="D95" s="137"/>
      <c r="E95" s="137"/>
      <c r="F95" s="137"/>
      <c r="G95" s="137"/>
      <c r="H95" s="138"/>
      <c r="I95" s="137"/>
      <c r="J95" s="137"/>
      <c r="K95" s="139"/>
    </row>
    <row r="96" spans="2:11">
      <c r="B96" s="136"/>
      <c r="C96" s="137"/>
      <c r="D96" s="137"/>
      <c r="E96" s="137"/>
      <c r="F96" s="137"/>
      <c r="G96" s="137"/>
      <c r="H96" s="138"/>
      <c r="I96" s="137"/>
      <c r="J96" s="137"/>
      <c r="K96" s="139"/>
    </row>
    <row r="97" spans="2:11">
      <c r="B97" s="136"/>
      <c r="C97" s="137"/>
      <c r="D97" s="137"/>
      <c r="E97" s="137"/>
      <c r="F97" s="137"/>
      <c r="G97" s="137"/>
      <c r="H97" s="138"/>
      <c r="I97" s="137"/>
      <c r="J97" s="137"/>
      <c r="K97" s="139"/>
    </row>
    <row r="98" spans="2:11">
      <c r="B98" s="136"/>
      <c r="C98" s="137"/>
      <c r="D98" s="137"/>
      <c r="E98" s="137"/>
      <c r="F98" s="137"/>
      <c r="G98" s="137"/>
      <c r="H98" s="138"/>
      <c r="I98" s="137"/>
      <c r="J98" s="137"/>
      <c r="K98" s="139"/>
    </row>
    <row r="99" spans="2:11">
      <c r="B99" s="136"/>
      <c r="C99" s="137"/>
      <c r="D99" s="137"/>
      <c r="E99" s="137"/>
      <c r="F99" s="137"/>
      <c r="G99" s="137"/>
      <c r="H99" s="138"/>
      <c r="I99" s="137"/>
      <c r="J99" s="137"/>
      <c r="K99" s="139"/>
    </row>
    <row r="100" spans="2:11">
      <c r="B100" s="136"/>
      <c r="C100" s="137"/>
      <c r="D100" s="137"/>
      <c r="E100" s="137"/>
      <c r="F100" s="137"/>
      <c r="G100" s="137"/>
      <c r="H100" s="138"/>
      <c r="I100" s="137"/>
      <c r="J100" s="137"/>
      <c r="K100" s="139"/>
    </row>
    <row r="101" spans="2:11">
      <c r="B101" s="136"/>
      <c r="C101" s="137"/>
      <c r="D101" s="137"/>
      <c r="E101" s="137"/>
      <c r="F101" s="137"/>
      <c r="G101" s="137"/>
      <c r="H101" s="138"/>
      <c r="I101" s="137"/>
      <c r="J101" s="137"/>
      <c r="K101" s="139"/>
    </row>
    <row r="102" spans="2:11">
      <c r="B102" s="136"/>
      <c r="C102" s="137"/>
      <c r="D102" s="137"/>
      <c r="E102" s="137"/>
      <c r="F102" s="137"/>
      <c r="G102" s="137"/>
      <c r="H102" s="138"/>
      <c r="I102" s="137"/>
      <c r="J102" s="137"/>
      <c r="K102" s="139"/>
    </row>
    <row r="103" spans="2:11">
      <c r="B103" s="136"/>
      <c r="C103" s="137"/>
      <c r="D103" s="137"/>
      <c r="E103" s="137"/>
      <c r="F103" s="137"/>
      <c r="G103" s="137"/>
      <c r="H103" s="138"/>
      <c r="I103" s="137"/>
      <c r="J103" s="137"/>
      <c r="K103" s="139"/>
    </row>
    <row r="104" spans="2:11">
      <c r="B104" s="136"/>
      <c r="C104" s="137"/>
      <c r="D104" s="137"/>
      <c r="E104" s="137"/>
      <c r="F104" s="137"/>
      <c r="G104" s="137"/>
      <c r="H104" s="138"/>
      <c r="I104" s="137"/>
      <c r="J104" s="137"/>
      <c r="K104" s="139"/>
    </row>
    <row r="105" spans="2:11">
      <c r="B105" s="136"/>
      <c r="C105" s="137"/>
      <c r="D105" s="137"/>
      <c r="E105" s="137"/>
      <c r="F105" s="137"/>
      <c r="G105" s="137"/>
      <c r="H105" s="138"/>
      <c r="I105" s="137"/>
      <c r="J105" s="137"/>
      <c r="K105" s="139"/>
    </row>
    <row r="106" spans="2:11">
      <c r="B106" s="136"/>
      <c r="C106" s="137"/>
      <c r="D106" s="137"/>
      <c r="E106" s="137"/>
      <c r="F106" s="137"/>
      <c r="G106" s="137"/>
      <c r="H106" s="138"/>
      <c r="I106" s="137"/>
      <c r="J106" s="137"/>
      <c r="K106" s="139"/>
    </row>
    <row r="107" spans="2:11">
      <c r="B107" s="136"/>
      <c r="C107" s="137"/>
      <c r="D107" s="137"/>
      <c r="E107" s="137"/>
      <c r="F107" s="137"/>
      <c r="G107" s="137"/>
      <c r="H107" s="138"/>
      <c r="I107" s="137"/>
      <c r="J107" s="137"/>
      <c r="K107" s="139"/>
    </row>
    <row r="108" spans="2:11">
      <c r="B108" s="136"/>
      <c r="C108" s="137"/>
      <c r="D108" s="137"/>
      <c r="E108" s="137"/>
      <c r="F108" s="137"/>
      <c r="G108" s="137"/>
      <c r="H108" s="138"/>
      <c r="I108" s="137"/>
      <c r="J108" s="137"/>
      <c r="K108" s="139"/>
    </row>
    <row r="109" spans="2:11">
      <c r="B109" s="136"/>
      <c r="C109" s="137"/>
      <c r="D109" s="137"/>
      <c r="E109" s="137"/>
      <c r="F109" s="137"/>
      <c r="G109" s="137"/>
      <c r="H109" s="138"/>
      <c r="I109" s="137"/>
      <c r="J109" s="137"/>
      <c r="K109" s="139"/>
    </row>
    <row r="110" spans="2:11">
      <c r="B110" s="136"/>
      <c r="C110" s="137"/>
      <c r="D110" s="137"/>
      <c r="E110" s="137"/>
      <c r="F110" s="137"/>
      <c r="G110" s="137"/>
      <c r="H110" s="138"/>
      <c r="I110" s="137"/>
      <c r="J110" s="137"/>
      <c r="K110" s="139"/>
    </row>
    <row r="111" spans="2:11">
      <c r="B111" s="136"/>
      <c r="C111" s="137"/>
      <c r="D111" s="137"/>
      <c r="E111" s="137"/>
      <c r="F111" s="137"/>
      <c r="G111" s="137"/>
      <c r="H111" s="138"/>
      <c r="I111" s="137"/>
      <c r="J111" s="137"/>
      <c r="K111" s="139"/>
    </row>
    <row r="112" spans="2:11">
      <c r="B112" s="136"/>
      <c r="C112" s="137"/>
      <c r="D112" s="137"/>
      <c r="E112" s="137"/>
      <c r="F112" s="137"/>
      <c r="G112" s="137"/>
      <c r="H112" s="138"/>
      <c r="I112" s="137"/>
      <c r="J112" s="137"/>
      <c r="K112" s="139"/>
    </row>
    <row r="113" spans="2:11">
      <c r="B113" s="136"/>
      <c r="C113" s="137"/>
      <c r="D113" s="137"/>
      <c r="E113" s="137"/>
      <c r="F113" s="137"/>
      <c r="G113" s="137"/>
      <c r="H113" s="138"/>
      <c r="I113" s="137"/>
      <c r="J113" s="137"/>
      <c r="K113" s="139"/>
    </row>
    <row r="114" spans="2:11">
      <c r="B114" s="136"/>
      <c r="C114" s="137"/>
      <c r="D114" s="137"/>
      <c r="E114" s="137"/>
      <c r="F114" s="137"/>
      <c r="G114" s="137"/>
      <c r="H114" s="138"/>
      <c r="I114" s="137"/>
      <c r="J114" s="137"/>
      <c r="K114" s="139"/>
    </row>
    <row r="115" spans="2:11">
      <c r="B115" s="136"/>
      <c r="C115" s="137"/>
      <c r="D115" s="137"/>
      <c r="E115" s="137"/>
      <c r="F115" s="137"/>
      <c r="G115" s="137"/>
      <c r="H115" s="138"/>
      <c r="I115" s="137"/>
      <c r="J115" s="137"/>
      <c r="K115" s="139"/>
    </row>
    <row r="116" spans="2:11">
      <c r="B116" s="136"/>
      <c r="C116" s="137"/>
      <c r="D116" s="137"/>
      <c r="E116" s="137"/>
      <c r="F116" s="137"/>
      <c r="G116" s="137"/>
      <c r="H116" s="138"/>
      <c r="I116" s="137"/>
      <c r="J116" s="137"/>
      <c r="K116" s="139"/>
    </row>
    <row r="117" spans="2:11">
      <c r="B117" s="136"/>
      <c r="C117" s="137"/>
      <c r="D117" s="137"/>
      <c r="E117" s="137"/>
      <c r="F117" s="137"/>
      <c r="G117" s="137"/>
      <c r="H117" s="138"/>
      <c r="I117" s="137"/>
      <c r="J117" s="137"/>
      <c r="K117" s="139"/>
    </row>
    <row r="118" spans="2:11">
      <c r="B118" s="136"/>
      <c r="C118" s="137"/>
      <c r="D118" s="137"/>
      <c r="E118" s="137"/>
      <c r="F118" s="137"/>
      <c r="G118" s="137"/>
      <c r="H118" s="138"/>
      <c r="I118" s="137"/>
      <c r="J118" s="137"/>
      <c r="K118" s="139"/>
    </row>
    <row r="119" spans="2:11">
      <c r="B119" s="136"/>
      <c r="C119" s="137"/>
      <c r="D119" s="137"/>
      <c r="E119" s="137"/>
      <c r="F119" s="137"/>
      <c r="G119" s="137"/>
      <c r="H119" s="138"/>
      <c r="I119" s="137"/>
      <c r="J119" s="137"/>
      <c r="K119" s="139"/>
    </row>
    <row r="120" spans="2:11">
      <c r="B120" s="136"/>
      <c r="C120" s="137"/>
      <c r="D120" s="137"/>
      <c r="E120" s="137"/>
      <c r="F120" s="137"/>
      <c r="G120" s="137"/>
      <c r="H120" s="138"/>
      <c r="I120" s="137"/>
      <c r="J120" s="137"/>
      <c r="K120" s="139"/>
    </row>
    <row r="121" spans="2:11">
      <c r="B121" s="136"/>
      <c r="C121" s="137"/>
      <c r="D121" s="137"/>
      <c r="E121" s="137"/>
      <c r="F121" s="137"/>
      <c r="G121" s="137"/>
      <c r="H121" s="138"/>
      <c r="I121" s="137"/>
      <c r="J121" s="137"/>
      <c r="K121" s="139"/>
    </row>
    <row r="122" spans="2:11">
      <c r="B122" s="136"/>
      <c r="C122" s="137"/>
      <c r="D122" s="137"/>
      <c r="E122" s="137"/>
      <c r="F122" s="137"/>
      <c r="G122" s="137"/>
      <c r="H122" s="138"/>
      <c r="I122" s="137"/>
      <c r="J122" s="137"/>
      <c r="K122" s="139"/>
    </row>
    <row r="123" spans="2:11">
      <c r="B123" s="136"/>
      <c r="C123" s="137"/>
      <c r="D123" s="137"/>
      <c r="E123" s="137"/>
      <c r="F123" s="137"/>
      <c r="G123" s="137"/>
      <c r="H123" s="138"/>
      <c r="I123" s="137"/>
      <c r="J123" s="137"/>
      <c r="K123" s="139"/>
    </row>
    <row r="124" spans="2:11">
      <c r="B124" s="136"/>
      <c r="C124" s="137"/>
      <c r="D124" s="137"/>
      <c r="E124" s="137"/>
      <c r="F124" s="137"/>
      <c r="G124" s="137"/>
      <c r="H124" s="138"/>
      <c r="I124" s="137"/>
      <c r="J124" s="137"/>
      <c r="K124" s="139"/>
    </row>
    <row r="125" spans="2:11">
      <c r="B125" s="136"/>
      <c r="C125" s="137"/>
      <c r="D125" s="137"/>
      <c r="E125" s="137"/>
      <c r="F125" s="137"/>
      <c r="G125" s="137"/>
      <c r="H125" s="138"/>
      <c r="I125" s="137"/>
      <c r="J125" s="137"/>
      <c r="K125" s="139"/>
    </row>
    <row r="126" spans="2:11">
      <c r="B126" s="136"/>
      <c r="C126" s="137"/>
      <c r="D126" s="137"/>
      <c r="E126" s="137"/>
      <c r="F126" s="137"/>
      <c r="G126" s="137"/>
      <c r="H126" s="138"/>
      <c r="I126" s="137"/>
      <c r="J126" s="137"/>
      <c r="K126" s="139"/>
    </row>
    <row r="127" spans="2:11">
      <c r="B127" s="136"/>
      <c r="C127" s="137"/>
      <c r="D127" s="137"/>
      <c r="E127" s="137"/>
      <c r="F127" s="137"/>
      <c r="G127" s="137"/>
      <c r="H127" s="138"/>
      <c r="I127" s="137"/>
      <c r="J127" s="137"/>
      <c r="K127" s="139"/>
    </row>
    <row r="128" spans="2:11">
      <c r="B128" s="136"/>
      <c r="C128" s="137"/>
      <c r="D128" s="137"/>
      <c r="E128" s="137"/>
      <c r="F128" s="137"/>
      <c r="G128" s="137"/>
      <c r="H128" s="138"/>
      <c r="I128" s="137"/>
      <c r="J128" s="137"/>
      <c r="K128" s="139"/>
    </row>
    <row r="129" spans="2:11">
      <c r="B129" s="136"/>
      <c r="C129" s="137"/>
      <c r="D129" s="137"/>
      <c r="E129" s="137"/>
      <c r="F129" s="137"/>
      <c r="G129" s="137"/>
      <c r="H129" s="138"/>
      <c r="I129" s="137"/>
      <c r="J129" s="137"/>
      <c r="K129" s="139"/>
    </row>
    <row r="130" spans="2:11">
      <c r="B130" s="136"/>
      <c r="C130" s="137"/>
      <c r="D130" s="137"/>
      <c r="E130" s="137"/>
      <c r="F130" s="137"/>
      <c r="G130" s="137"/>
      <c r="H130" s="138"/>
      <c r="I130" s="137"/>
      <c r="J130" s="137"/>
      <c r="K130" s="139"/>
    </row>
    <row r="131" spans="2:11">
      <c r="B131" s="136"/>
      <c r="C131" s="137"/>
      <c r="D131" s="137"/>
      <c r="E131" s="137"/>
      <c r="F131" s="137"/>
      <c r="G131" s="137"/>
      <c r="H131" s="138"/>
      <c r="I131" s="137"/>
      <c r="J131" s="137"/>
      <c r="K131" s="139"/>
    </row>
    <row r="132" spans="2:11">
      <c r="B132" s="136"/>
      <c r="C132" s="137"/>
      <c r="D132" s="137"/>
      <c r="E132" s="137"/>
      <c r="F132" s="137"/>
      <c r="G132" s="137"/>
      <c r="H132" s="138"/>
      <c r="I132" s="137"/>
      <c r="J132" s="137"/>
      <c r="K132" s="139"/>
    </row>
    <row r="133" spans="2:11">
      <c r="B133" s="136"/>
      <c r="C133" s="137"/>
      <c r="D133" s="137"/>
      <c r="E133" s="137"/>
      <c r="F133" s="137"/>
      <c r="G133" s="137"/>
      <c r="H133" s="138"/>
      <c r="I133" s="137"/>
      <c r="J133" s="137"/>
      <c r="K133" s="139"/>
    </row>
    <row r="134" spans="2:11">
      <c r="B134" s="136"/>
      <c r="C134" s="137"/>
      <c r="D134" s="137"/>
      <c r="E134" s="137"/>
      <c r="F134" s="137"/>
      <c r="G134" s="137"/>
      <c r="H134" s="138"/>
      <c r="I134" s="137"/>
      <c r="J134" s="137"/>
      <c r="K134" s="139"/>
    </row>
    <row r="135" spans="2:11">
      <c r="B135" s="136"/>
      <c r="C135" s="137"/>
      <c r="D135" s="137"/>
      <c r="E135" s="137"/>
      <c r="F135" s="137"/>
      <c r="G135" s="137"/>
      <c r="H135" s="138"/>
      <c r="I135" s="137"/>
      <c r="J135" s="137"/>
      <c r="K135" s="139"/>
    </row>
    <row r="136" spans="2:11">
      <c r="B136" s="136"/>
      <c r="C136" s="137"/>
      <c r="D136" s="137"/>
      <c r="E136" s="137"/>
      <c r="F136" s="137"/>
      <c r="G136" s="137"/>
      <c r="H136" s="138"/>
      <c r="I136" s="137"/>
      <c r="J136" s="137"/>
      <c r="K136" s="139"/>
    </row>
    <row r="137" spans="2:11">
      <c r="B137" s="136"/>
      <c r="C137" s="137"/>
      <c r="D137" s="137"/>
      <c r="E137" s="137"/>
      <c r="F137" s="137"/>
      <c r="G137" s="137"/>
      <c r="H137" s="138"/>
      <c r="I137" s="137"/>
      <c r="J137" s="137"/>
      <c r="K137" s="139"/>
    </row>
    <row r="138" spans="2:11">
      <c r="B138" s="136"/>
      <c r="C138" s="137"/>
      <c r="D138" s="137"/>
      <c r="E138" s="137"/>
      <c r="F138" s="137"/>
      <c r="G138" s="137"/>
      <c r="H138" s="138"/>
      <c r="I138" s="137"/>
      <c r="J138" s="137"/>
      <c r="K138" s="139"/>
    </row>
    <row r="139" spans="2:11">
      <c r="B139" s="136"/>
      <c r="C139" s="137"/>
      <c r="D139" s="137"/>
      <c r="E139" s="137"/>
      <c r="F139" s="137"/>
      <c r="G139" s="137"/>
      <c r="H139" s="138"/>
      <c r="I139" s="137"/>
      <c r="J139" s="137"/>
      <c r="K139" s="139"/>
    </row>
    <row r="140" spans="2:11">
      <c r="B140" s="136"/>
      <c r="C140" s="137"/>
      <c r="D140" s="137"/>
      <c r="E140" s="137"/>
      <c r="F140" s="137"/>
      <c r="G140" s="137"/>
      <c r="H140" s="138"/>
      <c r="I140" s="137"/>
      <c r="J140" s="137"/>
      <c r="K140" s="139"/>
    </row>
    <row r="141" spans="2:11">
      <c r="B141" s="136"/>
      <c r="C141" s="137"/>
      <c r="D141" s="137"/>
      <c r="E141" s="137"/>
      <c r="F141" s="137"/>
      <c r="G141" s="137"/>
      <c r="H141" s="138"/>
      <c r="I141" s="137"/>
      <c r="J141" s="137"/>
      <c r="K141" s="139"/>
    </row>
    <row r="142" spans="2:11">
      <c r="B142" s="136"/>
      <c r="C142" s="137"/>
      <c r="D142" s="137"/>
      <c r="E142" s="137"/>
      <c r="F142" s="137"/>
      <c r="G142" s="137"/>
      <c r="H142" s="138"/>
      <c r="I142" s="137"/>
      <c r="J142" s="137"/>
      <c r="K142" s="139"/>
    </row>
    <row r="143" spans="2:11">
      <c r="B143" s="136"/>
      <c r="C143" s="137"/>
      <c r="D143" s="137"/>
      <c r="E143" s="137"/>
      <c r="F143" s="137"/>
      <c r="G143" s="137"/>
      <c r="H143" s="138"/>
      <c r="I143" s="137"/>
      <c r="J143" s="137"/>
      <c r="K143" s="139"/>
    </row>
    <row r="144" spans="2:11">
      <c r="B144" s="136"/>
      <c r="C144" s="137"/>
      <c r="D144" s="137"/>
      <c r="E144" s="137"/>
      <c r="F144" s="137"/>
      <c r="G144" s="137"/>
      <c r="H144" s="138"/>
      <c r="I144" s="137"/>
      <c r="J144" s="137"/>
      <c r="K144" s="139"/>
    </row>
    <row r="145" spans="2:11">
      <c r="B145" s="136"/>
      <c r="C145" s="137"/>
      <c r="D145" s="137"/>
      <c r="E145" s="137"/>
      <c r="F145" s="137"/>
      <c r="G145" s="137"/>
      <c r="H145" s="138"/>
      <c r="I145" s="137"/>
      <c r="J145" s="137"/>
      <c r="K145" s="139"/>
    </row>
    <row r="146" spans="2:11">
      <c r="B146" s="136"/>
      <c r="C146" s="137"/>
      <c r="D146" s="137"/>
      <c r="E146" s="137"/>
      <c r="F146" s="137"/>
      <c r="G146" s="137"/>
      <c r="H146" s="138"/>
      <c r="I146" s="137"/>
      <c r="J146" s="137"/>
      <c r="K146" s="139"/>
    </row>
    <row r="147" spans="2:11">
      <c r="B147" s="136"/>
      <c r="C147" s="137"/>
      <c r="D147" s="137"/>
      <c r="E147" s="137"/>
      <c r="F147" s="137"/>
      <c r="G147" s="137"/>
      <c r="H147" s="138"/>
      <c r="I147" s="137"/>
      <c r="J147" s="137"/>
      <c r="K147" s="139"/>
    </row>
    <row r="148" spans="2:11">
      <c r="B148" s="136"/>
      <c r="C148" s="137"/>
      <c r="D148" s="137"/>
      <c r="E148" s="137"/>
      <c r="F148" s="137"/>
      <c r="G148" s="137"/>
      <c r="H148" s="138"/>
      <c r="I148" s="137"/>
      <c r="J148" s="137"/>
      <c r="K148" s="139"/>
    </row>
    <row r="149" spans="2:11">
      <c r="B149" s="136"/>
      <c r="C149" s="137"/>
      <c r="D149" s="137"/>
      <c r="E149" s="137"/>
      <c r="F149" s="137"/>
      <c r="G149" s="137"/>
      <c r="H149" s="138"/>
      <c r="I149" s="137"/>
      <c r="J149" s="137"/>
      <c r="K149" s="139"/>
    </row>
    <row r="150" spans="2:11">
      <c r="B150" s="136"/>
      <c r="C150" s="137"/>
      <c r="D150" s="137"/>
      <c r="E150" s="137"/>
      <c r="F150" s="137"/>
      <c r="G150" s="137"/>
      <c r="H150" s="138"/>
      <c r="I150" s="137"/>
      <c r="J150" s="137"/>
      <c r="K150" s="139"/>
    </row>
    <row r="151" spans="2:11">
      <c r="B151" s="136"/>
      <c r="C151" s="137"/>
      <c r="D151" s="137"/>
      <c r="E151" s="137"/>
      <c r="F151" s="137"/>
      <c r="G151" s="137"/>
      <c r="H151" s="138"/>
      <c r="I151" s="137"/>
      <c r="J151" s="137"/>
      <c r="K151" s="139"/>
    </row>
    <row r="152" spans="2:11">
      <c r="B152" s="136"/>
      <c r="C152" s="137"/>
      <c r="D152" s="137"/>
      <c r="E152" s="137"/>
      <c r="F152" s="137"/>
      <c r="G152" s="137"/>
      <c r="H152" s="138"/>
      <c r="I152" s="137"/>
      <c r="J152" s="137"/>
      <c r="K152" s="139"/>
    </row>
    <row r="153" spans="2:11">
      <c r="B153" s="136"/>
      <c r="C153" s="137"/>
      <c r="D153" s="137"/>
      <c r="E153" s="137"/>
      <c r="F153" s="137"/>
      <c r="G153" s="137"/>
      <c r="H153" s="138"/>
      <c r="I153" s="137"/>
      <c r="J153" s="137"/>
      <c r="K153" s="139"/>
    </row>
    <row r="154" spans="2:11">
      <c r="B154" s="136"/>
      <c r="C154" s="137"/>
      <c r="D154" s="137"/>
      <c r="E154" s="137"/>
      <c r="F154" s="137"/>
      <c r="G154" s="137"/>
      <c r="H154" s="138"/>
      <c r="I154" s="137"/>
      <c r="J154" s="137"/>
      <c r="K154" s="139"/>
    </row>
    <row r="155" spans="2:11">
      <c r="B155" s="136"/>
      <c r="C155" s="137"/>
      <c r="D155" s="137"/>
      <c r="E155" s="137"/>
      <c r="F155" s="137"/>
      <c r="G155" s="137"/>
      <c r="H155" s="138"/>
      <c r="I155" s="137"/>
      <c r="J155" s="137"/>
      <c r="K155" s="139"/>
    </row>
    <row r="156" spans="2:11">
      <c r="B156" s="136"/>
      <c r="C156" s="137"/>
      <c r="D156" s="137"/>
      <c r="E156" s="137"/>
      <c r="F156" s="137"/>
      <c r="G156" s="137"/>
      <c r="H156" s="138"/>
      <c r="I156" s="137"/>
      <c r="J156" s="137"/>
      <c r="K156" s="139"/>
    </row>
    <row r="157" spans="2:11">
      <c r="B157" s="136"/>
      <c r="C157" s="137"/>
      <c r="D157" s="137"/>
      <c r="E157" s="137"/>
      <c r="F157" s="137"/>
      <c r="G157" s="137"/>
      <c r="H157" s="138"/>
      <c r="I157" s="137"/>
      <c r="J157" s="137"/>
      <c r="K157" s="139"/>
    </row>
    <row r="158" spans="2:11">
      <c r="B158" s="136"/>
      <c r="C158" s="137"/>
      <c r="D158" s="137"/>
      <c r="E158" s="137"/>
      <c r="F158" s="137"/>
      <c r="G158" s="137"/>
      <c r="H158" s="138"/>
      <c r="I158" s="137"/>
      <c r="J158" s="137"/>
      <c r="K158" s="139"/>
    </row>
    <row r="159" spans="2:11">
      <c r="B159" s="136"/>
      <c r="C159" s="137"/>
      <c r="D159" s="137"/>
      <c r="E159" s="137"/>
      <c r="F159" s="137"/>
      <c r="G159" s="137"/>
      <c r="H159" s="138"/>
      <c r="I159" s="137"/>
      <c r="J159" s="137"/>
      <c r="K159" s="139"/>
    </row>
    <row r="160" spans="2:11">
      <c r="B160" s="136"/>
      <c r="C160" s="137"/>
      <c r="D160" s="137"/>
      <c r="E160" s="137"/>
      <c r="F160" s="137"/>
      <c r="G160" s="137"/>
      <c r="H160" s="138"/>
      <c r="I160" s="137"/>
      <c r="J160" s="137"/>
      <c r="K160" s="139"/>
    </row>
    <row r="161" spans="2:11">
      <c r="B161" s="136"/>
      <c r="C161" s="137"/>
      <c r="D161" s="137"/>
      <c r="E161" s="137"/>
      <c r="F161" s="137"/>
      <c r="G161" s="137"/>
      <c r="H161" s="138"/>
      <c r="I161" s="137"/>
      <c r="J161" s="137"/>
      <c r="K161" s="139"/>
    </row>
    <row r="162" spans="2:11">
      <c r="B162" s="136"/>
      <c r="C162" s="137"/>
      <c r="D162" s="137"/>
      <c r="E162" s="137"/>
      <c r="F162" s="137"/>
      <c r="G162" s="137"/>
      <c r="H162" s="138"/>
      <c r="I162" s="137"/>
      <c r="J162" s="137"/>
      <c r="K162" s="139"/>
    </row>
    <row r="163" spans="2:11">
      <c r="B163" s="136"/>
      <c r="C163" s="137"/>
      <c r="D163" s="137"/>
      <c r="E163" s="137"/>
      <c r="F163" s="137"/>
      <c r="G163" s="137"/>
      <c r="H163" s="138"/>
      <c r="I163" s="137"/>
      <c r="J163" s="137"/>
      <c r="K163" s="139"/>
    </row>
    <row r="164" spans="2:11">
      <c r="B164" s="136"/>
      <c r="C164" s="137"/>
      <c r="D164" s="137"/>
      <c r="E164" s="137"/>
      <c r="F164" s="137"/>
      <c r="G164" s="137"/>
      <c r="H164" s="138"/>
      <c r="I164" s="137"/>
      <c r="J164" s="137"/>
      <c r="K164" s="139"/>
    </row>
    <row r="165" spans="2:11">
      <c r="B165" s="136"/>
      <c r="C165" s="137"/>
      <c r="D165" s="137"/>
      <c r="E165" s="137"/>
      <c r="F165" s="137"/>
      <c r="G165" s="137"/>
      <c r="H165" s="138"/>
      <c r="I165" s="137"/>
      <c r="J165" s="137"/>
      <c r="K165" s="139"/>
    </row>
    <row r="166" spans="2:11">
      <c r="B166" s="136"/>
      <c r="C166" s="137"/>
      <c r="D166" s="137"/>
      <c r="E166" s="137"/>
      <c r="F166" s="137"/>
      <c r="G166" s="137"/>
      <c r="H166" s="138"/>
      <c r="I166" s="137"/>
      <c r="J166" s="137"/>
      <c r="K166" s="139"/>
    </row>
    <row r="167" spans="2:11">
      <c r="B167" s="136"/>
      <c r="C167" s="137"/>
      <c r="D167" s="137"/>
      <c r="E167" s="137"/>
      <c r="F167" s="137"/>
      <c r="G167" s="137"/>
      <c r="H167" s="138"/>
      <c r="I167" s="137"/>
      <c r="J167" s="137"/>
      <c r="K167" s="139"/>
    </row>
    <row r="168" spans="2:11">
      <c r="B168" s="136"/>
      <c r="C168" s="137"/>
      <c r="D168" s="137"/>
      <c r="E168" s="137"/>
      <c r="F168" s="137"/>
      <c r="G168" s="137"/>
      <c r="H168" s="138"/>
      <c r="I168" s="137"/>
      <c r="J168" s="137"/>
      <c r="K168" s="139"/>
    </row>
    <row r="169" spans="2:11">
      <c r="B169" s="136"/>
      <c r="C169" s="137"/>
      <c r="D169" s="137"/>
      <c r="E169" s="137"/>
      <c r="F169" s="137"/>
      <c r="G169" s="137"/>
      <c r="H169" s="138"/>
      <c r="I169" s="137"/>
      <c r="J169" s="137"/>
      <c r="K169" s="139"/>
    </row>
  </sheetData>
  <hyperlinks>
    <hyperlink ref="K76"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2016-01-29T14:56:32Z</dcterms:modified>
</cp:coreProperties>
</file>