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040" yWindow="0" windowWidth="25460" windowHeight="15500" tabRatio="762" activeTab="2"/>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13" l="1"/>
  <c r="L11" i="13"/>
  <c r="J11" i="13"/>
  <c r="E18" i="12"/>
  <c r="H23" i="13"/>
  <c r="H15" i="13"/>
  <c r="T20" i="13"/>
  <c r="D43" i="21"/>
  <c r="V20" i="13"/>
  <c r="H20" i="13"/>
  <c r="T16" i="13"/>
  <c r="T17" i="13"/>
  <c r="T18" i="13"/>
  <c r="T19" i="13"/>
  <c r="T15" i="13"/>
  <c r="D53" i="21"/>
  <c r="V16" i="13"/>
  <c r="D47" i="21"/>
  <c r="V17" i="13"/>
  <c r="D50" i="21"/>
  <c r="V18" i="13"/>
  <c r="D40" i="21"/>
  <c r="V19" i="13"/>
  <c r="V15" i="13"/>
  <c r="T23" i="13"/>
  <c r="H22" i="13"/>
  <c r="H21" i="13"/>
  <c r="H9" i="13"/>
  <c r="H10" i="13"/>
  <c r="H11" i="13"/>
  <c r="L10" i="13"/>
  <c r="N10" i="13"/>
  <c r="P9" i="13"/>
  <c r="R9" i="13"/>
  <c r="R10" i="13"/>
  <c r="H14" i="13"/>
  <c r="T22" i="13"/>
  <c r="T14" i="13"/>
  <c r="E27" i="12"/>
  <c r="E29" i="12"/>
  <c r="E40" i="12"/>
  <c r="E39" i="12"/>
  <c r="E31" i="12"/>
  <c r="E38" i="12"/>
  <c r="V14" i="13"/>
  <c r="E22" i="12"/>
</calcChain>
</file>

<file path=xl/sharedStrings.xml><?xml version="1.0" encoding="utf-8"?>
<sst xmlns="http://schemas.openxmlformats.org/spreadsheetml/2006/main" count="286" uniqueCount="172">
  <si>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</si>
  <si>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</si>
  <si>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</si>
  <si>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</si>
  <si>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</si>
  <si>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</si>
  <si>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</si>
  <si>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</si>
  <si>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</si>
  <si>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</si>
  <si>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</si>
  <si>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</si>
  <si>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</si>
  <si>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</si>
  <si>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</si>
  <si>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</si>
  <si>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</si>
  <si>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</si>
  <si>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</si>
  <si>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</si>
  <si>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</si>
  <si>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</si>
  <si>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</si>
  <si>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</si>
  <si>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</si>
  <si>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</si>
  <si>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</si>
  <si>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</si>
  <si>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</si>
  <si>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</si>
  <si>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</si>
  <si>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</si>
  <si>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</si>
  <si>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</si>
  <si>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</si>
  <si>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http://www.siderea.nl/</t>
  </si>
  <si>
    <t>Siderela</t>
  </si>
  <si>
    <t>https://www.zonnepanelen.nl/</t>
  </si>
  <si>
    <t>http://www.bespaarbazaar.nl</t>
  </si>
  <si>
    <t>Weighted average cost of capita</t>
  </si>
  <si>
    <t>Installation cost</t>
  </si>
  <si>
    <t>Instalation costs</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</si>
  <si>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</si>
  <si>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</si>
  <si>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</si>
  <si>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</si>
  <si>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</si>
  <si>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</si>
  <si>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</si>
  <si>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</si>
  <si>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</si>
  <si>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</si>
  <si>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08.09. 2014</t>
  </si>
  <si>
    <t xml:space="preserve"> Siderela, 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</si>
  <si>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</si>
  <si>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</si>
  <si>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</si>
  <si>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</si>
  <si>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</si>
  <si>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</si>
  <si>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</si>
  <si>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</si>
  <si>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</si>
  <si>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</si>
  <si>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</si>
  <si>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</si>
  <si>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</si>
  <si>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</si>
  <si>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</si>
  <si>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</si>
  <si>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</si>
  <si>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</si>
  <si>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</si>
  <si>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</si>
  <si>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</si>
  <si>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</si>
  <si>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</si>
  <si>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</si>
  <si>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</si>
  <si>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</si>
  <si>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</si>
  <si>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</si>
  <si>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</si>
  <si>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</si>
  <si>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</si>
  <si>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</si>
  <si>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</si>
  <si>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</si>
  <si>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Zonnepanel</t>
  </si>
  <si>
    <t>Siderea</t>
  </si>
  <si>
    <t>Refman ID</t>
  </si>
  <si>
    <t>2013_EC_EM.Ec</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</si>
  <si>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</si>
  <si>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</si>
  <si>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</si>
  <si>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</si>
  <si>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</si>
  <si>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</si>
  <si>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</si>
  <si>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</si>
  <si>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</si>
  <si>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</si>
  <si>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http://bv.com/docs/reports-studies/nrel-cost-report.pdf</t>
  </si>
  <si>
    <t>NREL</t>
  </si>
  <si>
    <r>
      <t>Installation costs</t>
    </r>
    <r>
      <rPr>
        <sz val="12"/>
        <color theme="1"/>
        <rFont val="Calibri"/>
        <family val="2"/>
        <scheme val="minor"/>
      </rPr>
      <t xml:space="preserve"> per kwp</t>
    </r>
  </si>
  <si>
    <t>http://iet.jrc.ec.europa.eu/remea/sites/remea/files/pv_status_report_2013.pdf</t>
  </si>
  <si>
    <t>EC</t>
  </si>
  <si>
    <t>IEA: Construction time between 6 months to 2 years</t>
  </si>
  <si>
    <t>http://www.iea.org/publications/freepublications/publication/projected_costs.pdf</t>
  </si>
  <si>
    <t>2010</t>
  </si>
  <si>
    <t>https://www.iea.org/media/workshops/2014/solarelectricity/bnef2lcoeofpv.pdf</t>
  </si>
  <si>
    <t>2014</t>
  </si>
  <si>
    <t>2012</t>
  </si>
  <si>
    <t>Blomberg</t>
  </si>
  <si>
    <t>US</t>
  </si>
  <si>
    <t>2013</t>
  </si>
  <si>
    <t>GER</t>
  </si>
  <si>
    <t>NREL,IEA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</si>
  <si>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</si>
  <si>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</si>
  <si>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</si>
  <si>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</si>
  <si>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</si>
  <si>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</si>
  <si>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</si>
  <si>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</si>
  <si>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</si>
  <si>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</si>
  <si>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</si>
  <si>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</si>
  <si>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</si>
  <si>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</si>
  <si>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</si>
  <si>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</si>
  <si>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</si>
  <si>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Siderele: dimensions in m2 per 150 W</t>
    </r>
    <r>
      <rPr>
        <sz val="12"/>
        <color theme="1"/>
        <rFont val="Calibri"/>
        <family val="2"/>
        <scheme val="minor"/>
      </rPr>
      <t xml:space="preserve">p converted to km2 per </t>
    </r>
    <r>
      <rPr>
        <sz val="12"/>
        <color theme="1"/>
        <rFont val="Calibri"/>
        <family val="2"/>
        <scheme val="minor"/>
      </rPr>
      <t>20 MWp</t>
    </r>
  </si>
  <si>
    <r>
      <rPr>
        <sz val="12"/>
        <color theme="1"/>
        <rFont val="Calibri"/>
        <family val="2"/>
        <scheme val="minor"/>
      </rPr>
      <t>Zonnepanelen: dimensions in m2 per 200 Wp converted to km2 per 20 MWp</t>
    </r>
  </si>
  <si>
    <r>
      <t>Bespaarbazaar</t>
    </r>
    <r>
      <rPr>
        <sz val="12"/>
        <color theme="1"/>
        <rFont val="Calibri"/>
        <family val="2"/>
        <scheme val="minor"/>
      </rPr>
      <t>: dimensions in m2 per 250 Wp converted to km2 per 20 MWp</t>
    </r>
  </si>
  <si>
    <r>
      <t>M</t>
    </r>
    <r>
      <rPr>
        <sz val="12"/>
        <color theme="1"/>
        <rFont val="Calibri"/>
        <family val="2"/>
        <scheme val="minor"/>
      </rPr>
      <t>W</t>
    </r>
  </si>
  <si>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</si>
  <si>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</si>
  <si>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</si>
  <si>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</si>
  <si>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</si>
  <si>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</si>
  <si>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</si>
  <si>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</si>
  <si>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MW</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</si>
  <si>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</si>
  <si>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</si>
  <si>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</si>
  <si>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p.32</t>
  </si>
  <si>
    <t>Subject year</t>
  </si>
  <si>
    <t>p.4</t>
  </si>
  <si>
    <t>1 $(2013)=0.75 euro</t>
  </si>
  <si>
    <t>$/W</t>
  </si>
  <si>
    <t>euro/W</t>
  </si>
  <si>
    <r>
      <t>Blomberg</t>
    </r>
    <r>
      <rPr>
        <sz val="12"/>
        <color theme="1"/>
        <rFont val="Calibri"/>
        <family val="2"/>
        <scheme val="minor"/>
      </rPr>
      <t>: Initial investment cost $(2013)/KW converted to euro/KW</t>
    </r>
  </si>
  <si>
    <r>
      <t xml:space="preserve"> </t>
    </r>
    <r>
      <rPr>
        <sz val="12"/>
        <color theme="1"/>
        <rFont val="Calibri"/>
        <family val="2"/>
        <scheme val="minor"/>
      </rPr>
      <t>I</t>
    </r>
    <r>
      <rPr>
        <sz val="12"/>
        <color theme="1"/>
        <rFont val="Calibri"/>
        <family val="2"/>
        <scheme val="minor"/>
      </rPr>
      <t>nitial investment cost</t>
    </r>
    <r>
      <rPr>
        <sz val="12"/>
        <color theme="1"/>
        <rFont val="Calibri"/>
        <family val="2"/>
        <scheme val="minor"/>
      </rPr>
      <t>:</t>
    </r>
    <r>
      <rPr>
        <sz val="12"/>
        <color theme="1"/>
        <rFont val="Calibri"/>
        <family val="2"/>
        <scheme val="minor"/>
      </rPr>
      <t xml:space="preserve"> </t>
    </r>
    <r>
      <rPr>
        <sz val="12"/>
        <color theme="1"/>
        <rFont val="Calibri"/>
        <family val="2"/>
        <scheme val="minor"/>
      </rPr>
      <t>exclunding the installation coost</t>
    </r>
  </si>
  <si>
    <t>p.43</t>
  </si>
  <si>
    <t>p.165</t>
  </si>
  <si>
    <t>months</t>
  </si>
  <si>
    <t>p.39</t>
  </si>
  <si>
    <t>cm</t>
  </si>
  <si>
    <t>mm</t>
  </si>
  <si>
    <t>Wp</t>
  </si>
  <si>
    <t>m2</t>
  </si>
  <si>
    <r>
      <t xml:space="preserve">EC: Fixed operational and maintenance cost is 1.5% of the total </t>
    </r>
    <r>
      <rPr>
        <sz val="12"/>
        <color theme="1"/>
        <rFont val="Calibri"/>
        <family val="2"/>
        <scheme val="minor"/>
      </rPr>
      <t xml:space="preserve">initial </t>
    </r>
    <r>
      <rPr>
        <sz val="12"/>
        <color theme="1"/>
        <rFont val="Calibri"/>
        <family val="2"/>
        <scheme val="minor"/>
      </rPr>
      <t xml:space="preserve">investment cost </t>
    </r>
  </si>
  <si>
    <t xml:space="preserve">       (including the installation cost)</t>
  </si>
  <si>
    <t>EC, Blomberg</t>
  </si>
  <si>
    <r>
      <t>Bespaarbazaar, Zonnepanelen</t>
    </r>
    <r>
      <rPr>
        <sz val="12"/>
        <color theme="1"/>
        <rFont val="Calibri"/>
        <family val="2"/>
        <scheme val="minor"/>
      </rPr>
      <t>,IEA</t>
    </r>
  </si>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</sst>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 numFmtId="170" formatCode="0.0%"/>
    <numFmt numFmtId="171" formatCode="#,##0\ [$€-1];[Red]\-#,##0\ [$€-1]"/>
  </numFmts>
  <fonts count="8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2"/>
      <color theme="1"/>
      <name val="Arial"/>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72">
    <xf numFmtId="0" fontId="0" fillId="0" borderId="0"/>
    <xf numFmtId="0" fontId="29" fillId="3" borderId="1" applyFont="0" applyBorder="0">
      <alignment vertical="center"/>
    </xf>
    <xf numFmtId="165" fontId="31" fillId="4" borderId="2">
      <alignment horizontal="right" vertical="center"/>
    </xf>
    <xf numFmtId="0" fontId="29" fillId="0" borderId="2">
      <alignment vertical="center"/>
    </xf>
    <xf numFmtId="0" fontId="32" fillId="0" borderId="0"/>
    <xf numFmtId="164" fontId="32" fillId="0" borderId="0" applyFont="0" applyFill="0" applyBorder="0" applyAlignment="0" applyProtection="0"/>
    <xf numFmtId="9" fontId="32"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26" fillId="0" borderId="0"/>
    <xf numFmtId="0" fontId="27" fillId="0" borderId="0"/>
    <xf numFmtId="9" fontId="27" fillId="0" borderId="0" applyFont="0" applyFill="0" applyBorder="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6" fillId="0" borderId="0"/>
    <xf numFmtId="0" fontId="72" fillId="0" borderId="0" applyNumberFormat="0" applyFill="0" applyBorder="0" applyAlignment="0" applyProtection="0">
      <alignment vertical="top"/>
      <protection locked="0"/>
    </xf>
    <xf numFmtId="164" fontId="26" fillId="0" borderId="0" applyFont="0" applyFill="0" applyBorder="0" applyAlignment="0" applyProtection="0"/>
    <xf numFmtId="9" fontId="26" fillId="0" borderId="0" applyFont="0" applyFill="0" applyBorder="0" applyAlignment="0" applyProtection="0"/>
    <xf numFmtId="0" fontId="39" fillId="6" borderId="0" applyNumberFormat="0" applyBorder="0" applyAlignment="0" applyProtection="0"/>
    <xf numFmtId="0" fontId="26" fillId="13" borderId="0" applyNumberFormat="0" applyBorder="0" applyAlignment="0" applyProtection="0"/>
    <xf numFmtId="0" fontId="29" fillId="36" borderId="0" applyNumberFormat="0" applyBorder="0" applyAlignment="0" applyProtection="0"/>
    <xf numFmtId="0" fontId="26" fillId="17" borderId="0" applyNumberFormat="0" applyBorder="0" applyAlignment="0" applyProtection="0"/>
    <xf numFmtId="0" fontId="29" fillId="37" borderId="0" applyNumberFormat="0" applyBorder="0" applyAlignment="0" applyProtection="0"/>
    <xf numFmtId="0" fontId="26" fillId="21" borderId="0" applyNumberFormat="0" applyBorder="0" applyAlignment="0" applyProtection="0"/>
    <xf numFmtId="0" fontId="29" fillId="38" borderId="0" applyNumberFormat="0" applyBorder="0" applyAlignment="0" applyProtection="0"/>
    <xf numFmtId="0" fontId="26" fillId="25" borderId="0" applyNumberFormat="0" applyBorder="0" applyAlignment="0" applyProtection="0"/>
    <xf numFmtId="0" fontId="29" fillId="39" borderId="0" applyNumberFormat="0" applyBorder="0" applyAlignment="0" applyProtection="0"/>
    <xf numFmtId="0" fontId="26" fillId="29" borderId="0" applyNumberFormat="0" applyBorder="0" applyAlignment="0" applyProtection="0"/>
    <xf numFmtId="0" fontId="29" fillId="40" borderId="0" applyNumberFormat="0" applyBorder="0" applyAlignment="0" applyProtection="0"/>
    <xf numFmtId="0" fontId="26" fillId="33" borderId="0" applyNumberFormat="0" applyBorder="0" applyAlignment="0" applyProtection="0"/>
    <xf numFmtId="0" fontId="29" fillId="41" borderId="0" applyNumberFormat="0" applyBorder="0" applyAlignment="0" applyProtection="0"/>
    <xf numFmtId="0" fontId="26" fillId="14" borderId="0" applyNumberFormat="0" applyBorder="0" applyAlignment="0" applyProtection="0"/>
    <xf numFmtId="0" fontId="29" fillId="42" borderId="0" applyNumberFormat="0" applyBorder="0" applyAlignment="0" applyProtection="0"/>
    <xf numFmtId="0" fontId="26" fillId="18" borderId="0" applyNumberFormat="0" applyBorder="0" applyAlignment="0" applyProtection="0"/>
    <xf numFmtId="0" fontId="29" fillId="43" borderId="0" applyNumberFormat="0" applyBorder="0" applyAlignment="0" applyProtection="0"/>
    <xf numFmtId="0" fontId="26" fillId="22" borderId="0" applyNumberFormat="0" applyBorder="0" applyAlignment="0" applyProtection="0"/>
    <xf numFmtId="0" fontId="29" fillId="44" borderId="0" applyNumberFormat="0" applyBorder="0" applyAlignment="0" applyProtection="0"/>
    <xf numFmtId="0" fontId="26" fillId="26" borderId="0" applyNumberFormat="0" applyBorder="0" applyAlignment="0" applyProtection="0"/>
    <xf numFmtId="0" fontId="29" fillId="39" borderId="0" applyNumberFormat="0" applyBorder="0" applyAlignment="0" applyProtection="0"/>
    <xf numFmtId="0" fontId="26" fillId="30" borderId="0" applyNumberFormat="0" applyBorder="0" applyAlignment="0" applyProtection="0"/>
    <xf numFmtId="0" fontId="29" fillId="42" borderId="0" applyNumberFormat="0" applyBorder="0" applyAlignment="0" applyProtection="0"/>
    <xf numFmtId="0" fontId="26" fillId="34" borderId="0" applyNumberFormat="0" applyBorder="0" applyAlignment="0" applyProtection="0"/>
    <xf numFmtId="0" fontId="29" fillId="45" borderId="0" applyNumberFormat="0" applyBorder="0" applyAlignment="0" applyProtection="0"/>
    <xf numFmtId="0" fontId="48" fillId="15" borderId="0" applyNumberFormat="0" applyBorder="0" applyAlignment="0" applyProtection="0"/>
    <xf numFmtId="0" fontId="51" fillId="46" borderId="0" applyNumberFormat="0" applyBorder="0" applyAlignment="0" applyProtection="0"/>
    <xf numFmtId="0" fontId="48" fillId="19" borderId="0" applyNumberFormat="0" applyBorder="0" applyAlignment="0" applyProtection="0"/>
    <xf numFmtId="0" fontId="51" fillId="43" borderId="0" applyNumberFormat="0" applyBorder="0" applyAlignment="0" applyProtection="0"/>
    <xf numFmtId="0" fontId="48" fillId="23" borderId="0" applyNumberFormat="0" applyBorder="0" applyAlignment="0" applyProtection="0"/>
    <xf numFmtId="0" fontId="51" fillId="44" borderId="0" applyNumberFormat="0" applyBorder="0" applyAlignment="0" applyProtection="0"/>
    <xf numFmtId="0" fontId="48" fillId="27" borderId="0" applyNumberFormat="0" applyBorder="0" applyAlignment="0" applyProtection="0"/>
    <xf numFmtId="0" fontId="51" fillId="47" borderId="0" applyNumberFormat="0" applyBorder="0" applyAlignment="0" applyProtection="0"/>
    <xf numFmtId="0" fontId="48" fillId="31" borderId="0" applyNumberFormat="0" applyBorder="0" applyAlignment="0" applyProtection="0"/>
    <xf numFmtId="0" fontId="51" fillId="48" borderId="0" applyNumberFormat="0" applyBorder="0" applyAlignment="0" applyProtection="0"/>
    <xf numFmtId="0" fontId="48" fillId="35" borderId="0" applyNumberFormat="0" applyBorder="0" applyAlignment="0" applyProtection="0"/>
    <xf numFmtId="0" fontId="51" fillId="49" borderId="0" applyNumberFormat="0" applyBorder="0" applyAlignment="0" applyProtection="0"/>
    <xf numFmtId="0" fontId="48" fillId="12" borderId="0" applyNumberFormat="0" applyBorder="0" applyAlignment="0" applyProtection="0"/>
    <xf numFmtId="0" fontId="51" fillId="50" borderId="0" applyNumberFormat="0" applyBorder="0" applyAlignment="0" applyProtection="0"/>
    <xf numFmtId="0" fontId="48" fillId="16" borderId="0" applyNumberFormat="0" applyBorder="0" applyAlignment="0" applyProtection="0"/>
    <xf numFmtId="0" fontId="51" fillId="51" borderId="0" applyNumberFormat="0" applyBorder="0" applyAlignment="0" applyProtection="0"/>
    <xf numFmtId="0" fontId="48" fillId="20" borderId="0" applyNumberFormat="0" applyBorder="0" applyAlignment="0" applyProtection="0"/>
    <xf numFmtId="0" fontId="51" fillId="52" borderId="0" applyNumberFormat="0" applyBorder="0" applyAlignment="0" applyProtection="0"/>
    <xf numFmtId="0" fontId="48" fillId="24" borderId="0" applyNumberFormat="0" applyBorder="0" applyAlignment="0" applyProtection="0"/>
    <xf numFmtId="0" fontId="51" fillId="47" borderId="0" applyNumberFormat="0" applyBorder="0" applyAlignment="0" applyProtection="0"/>
    <xf numFmtId="0" fontId="48" fillId="28" borderId="0" applyNumberFormat="0" applyBorder="0" applyAlignment="0" applyProtection="0"/>
    <xf numFmtId="0" fontId="51" fillId="48" borderId="0" applyNumberFormat="0" applyBorder="0" applyAlignment="0" applyProtection="0"/>
    <xf numFmtId="0" fontId="48" fillId="32" borderId="0" applyNumberFormat="0" applyBorder="0" applyAlignment="0" applyProtection="0"/>
    <xf numFmtId="0" fontId="51" fillId="53" borderId="0" applyNumberFormat="0" applyBorder="0" applyAlignment="0" applyProtection="0"/>
    <xf numFmtId="0" fontId="26" fillId="54" borderId="0"/>
    <xf numFmtId="0" fontId="29" fillId="3" borderId="1" applyFont="0" applyBorder="0">
      <alignment vertical="center"/>
    </xf>
    <xf numFmtId="0" fontId="49" fillId="2" borderId="0" applyNumberFormat="0" applyBorder="0" applyAlignment="0" applyProtection="0"/>
    <xf numFmtId="0" fontId="52" fillId="37" borderId="0" applyNumberFormat="0" applyBorder="0" applyAlignment="0" applyProtection="0"/>
    <xf numFmtId="0" fontId="29" fillId="0" borderId="2">
      <alignment vertical="center"/>
    </xf>
    <xf numFmtId="168" fontId="29" fillId="0" borderId="2">
      <alignment vertical="center"/>
    </xf>
    <xf numFmtId="0" fontId="43" fillId="9" borderId="7" applyNumberFormat="0" applyAlignment="0" applyProtection="0"/>
    <xf numFmtId="0" fontId="53" fillId="55" borderId="13" applyNumberFormat="0" applyAlignment="0" applyProtection="0"/>
    <xf numFmtId="0" fontId="45" fillId="10" borderId="10" applyNumberFormat="0" applyAlignment="0" applyProtection="0"/>
    <xf numFmtId="0" fontId="54" fillId="56" borderId="14" applyNumberFormat="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43" fontId="32" fillId="0" borderId="0" applyFont="0" applyFill="0" applyBorder="0" applyAlignment="0" applyProtection="0"/>
    <xf numFmtId="167" fontId="32" fillId="0" borderId="0" applyFont="0" applyFill="0" applyBorder="0" applyAlignment="0" applyProtection="0"/>
    <xf numFmtId="0" fontId="47" fillId="0" borderId="0" applyNumberFormat="0" applyFill="0" applyBorder="0" applyAlignment="0" applyProtection="0"/>
    <xf numFmtId="0" fontId="55" fillId="0" borderId="0" applyNumberFormat="0" applyFill="0" applyBorder="0" applyAlignment="0" applyProtection="0"/>
    <xf numFmtId="0" fontId="56" fillId="38" borderId="0" applyNumberFormat="0" applyBorder="0" applyAlignment="0" applyProtection="0"/>
    <xf numFmtId="0" fontId="57" fillId="0" borderId="0"/>
    <xf numFmtId="0" fontId="57" fillId="0" borderId="0" applyNumberFormat="0" applyFill="0" applyBorder="0" applyProtection="0"/>
    <xf numFmtId="0" fontId="57" fillId="0" borderId="0" applyNumberFormat="0" applyFill="0" applyBorder="0" applyProtection="0"/>
    <xf numFmtId="0" fontId="36" fillId="0" borderId="4" applyNumberFormat="0" applyFill="0" applyAlignment="0" applyProtection="0"/>
    <xf numFmtId="0" fontId="58" fillId="0" borderId="15" applyNumberFormat="0" applyFill="0" applyAlignment="0" applyProtection="0"/>
    <xf numFmtId="0" fontId="37" fillId="0" borderId="5" applyNumberFormat="0" applyFill="0" applyAlignment="0" applyProtection="0"/>
    <xf numFmtId="0" fontId="59" fillId="0" borderId="16" applyNumberFormat="0" applyFill="0" applyAlignment="0" applyProtection="0"/>
    <xf numFmtId="0" fontId="38" fillId="0" borderId="6" applyNumberFormat="0" applyFill="0" applyAlignment="0" applyProtection="0"/>
    <xf numFmtId="0" fontId="60" fillId="0" borderId="17" applyNumberFormat="0" applyFill="0" applyAlignment="0" applyProtection="0"/>
    <xf numFmtId="0" fontId="38"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2" fillId="0" borderId="0" applyNumberFormat="0" applyFill="0" applyBorder="0" applyProtection="0"/>
    <xf numFmtId="0" fontId="41" fillId="8" borderId="7" applyNumberFormat="0" applyAlignment="0" applyProtection="0"/>
    <xf numFmtId="0" fontId="63" fillId="41" borderId="13" applyNumberFormat="0" applyAlignment="0" applyProtection="0"/>
    <xf numFmtId="165" fontId="31" fillId="4" borderId="2">
      <alignment horizontal="right" vertical="center"/>
    </xf>
    <xf numFmtId="168" fontId="31" fillId="4" borderId="2">
      <alignment horizontal="right" vertical="center"/>
    </xf>
    <xf numFmtId="0" fontId="44" fillId="0" borderId="9" applyNumberFormat="0" applyFill="0" applyAlignment="0" applyProtection="0"/>
    <xf numFmtId="0" fontId="64" fillId="0" borderId="18" applyNumberFormat="0" applyFill="0" applyAlignment="0" applyProtection="0"/>
    <xf numFmtId="0" fontId="40" fillId="7" borderId="0" applyNumberFormat="0" applyBorder="0" applyAlignment="0" applyProtection="0"/>
    <xf numFmtId="0" fontId="65" fillId="57" borderId="0" applyNumberFormat="0" applyBorder="0" applyAlignment="0" applyProtection="0"/>
    <xf numFmtId="0" fontId="50" fillId="0" borderId="0"/>
    <xf numFmtId="0" fontId="66" fillId="0" borderId="0"/>
    <xf numFmtId="0" fontId="32" fillId="0" borderId="0"/>
    <xf numFmtId="0" fontId="32" fillId="0" borderId="0"/>
    <xf numFmtId="0" fontId="32" fillId="0" borderId="0" applyNumberFormat="0" applyFont="0" applyFill="0" applyBorder="0" applyAlignment="0" applyProtection="0"/>
    <xf numFmtId="0" fontId="32" fillId="58" borderId="0">
      <alignment vertical="center"/>
    </xf>
    <xf numFmtId="0" fontId="32" fillId="0" borderId="0" applyNumberFormat="0" applyFont="0" applyFill="0" applyBorder="0" applyAlignment="0" applyProtection="0"/>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50" fillId="0" borderId="0" applyNumberFormat="0" applyFill="0" applyBorder="0" applyProtection="0"/>
    <xf numFmtId="0" fontId="32" fillId="0" borderId="0"/>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0" borderId="0"/>
    <xf numFmtId="0" fontId="32" fillId="58" borderId="0">
      <alignment vertical="center"/>
    </xf>
    <xf numFmtId="0" fontId="50" fillId="0" borderId="0" applyNumberFormat="0" applyFill="0" applyBorder="0" applyProtection="0"/>
    <xf numFmtId="0" fontId="67" fillId="0" borderId="0"/>
    <xf numFmtId="0" fontId="29" fillId="0" borderId="0"/>
    <xf numFmtId="0" fontId="67" fillId="0" borderId="0"/>
    <xf numFmtId="0" fontId="67" fillId="0" borderId="0"/>
    <xf numFmtId="0" fontId="67" fillId="0" borderId="0"/>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58" borderId="0">
      <alignment vertical="center"/>
    </xf>
    <xf numFmtId="0" fontId="32" fillId="0" borderId="0"/>
    <xf numFmtId="0" fontId="29" fillId="11" borderId="11" applyNumberFormat="0" applyFont="0" applyAlignment="0" applyProtection="0"/>
    <xf numFmtId="0" fontId="29" fillId="59" borderId="19" applyNumberFormat="0" applyFont="0" applyAlignment="0" applyProtection="0"/>
    <xf numFmtId="0" fontId="42" fillId="9" borderId="8" applyNumberFormat="0" applyAlignment="0" applyProtection="0"/>
    <xf numFmtId="0" fontId="68" fillId="55" borderId="20"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66" fillId="0" borderId="0" applyFont="0" applyFill="0" applyBorder="0" applyAlignment="0" applyProtection="0"/>
    <xf numFmtId="9" fontId="32" fillId="0" borderId="0" applyFont="0" applyFill="0" applyBorder="0" applyAlignment="0" applyProtection="0"/>
    <xf numFmtId="0" fontId="33" fillId="0" borderId="0" applyNumberFormat="0" applyFill="0" applyBorder="0" applyProtection="0"/>
    <xf numFmtId="0" fontId="33" fillId="0" borderId="0" applyNumberFormat="0" applyFill="0" applyBorder="0" applyProtection="0"/>
    <xf numFmtId="0" fontId="69" fillId="0" borderId="0" applyNumberFormat="0" applyFill="0" applyBorder="0" applyAlignment="0" applyProtection="0"/>
    <xf numFmtId="0" fontId="30" fillId="0" borderId="12" applyNumberFormat="0" applyFill="0" applyAlignment="0" applyProtection="0"/>
    <xf numFmtId="0" fontId="70" fillId="0" borderId="21" applyNumberFormat="0" applyFill="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26" fillId="0" borderId="0"/>
    <xf numFmtId="164" fontId="26" fillId="0" borderId="0" applyFont="0" applyFill="0" applyBorder="0" applyAlignment="0" applyProtection="0"/>
    <xf numFmtId="9" fontId="26" fillId="0" borderId="0" applyFont="0" applyFill="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54" borderId="0"/>
    <xf numFmtId="167" fontId="26" fillId="0" borderId="0" applyFont="0" applyFill="0" applyBorder="0" applyAlignment="0" applyProtection="0"/>
    <xf numFmtId="167" fontId="26"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29" fillId="0" borderId="22">
      <alignment vertical="center"/>
    </xf>
    <xf numFmtId="0" fontId="53" fillId="55" borderId="13" applyNumberFormat="0" applyAlignment="0" applyProtection="0"/>
    <xf numFmtId="0" fontId="53"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0" fontId="53" fillId="55" borderId="13"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5" fillId="0" borderId="0"/>
    <xf numFmtId="164" fontId="25" fillId="0" borderId="0" applyFont="0" applyFill="0" applyBorder="0" applyAlignment="0" applyProtection="0"/>
    <xf numFmtId="9" fontId="25" fillId="0" borderId="0" applyFont="0" applyFill="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54" borderId="0"/>
    <xf numFmtId="167" fontId="25" fillId="0" borderId="0" applyFont="0" applyFill="0" applyBorder="0" applyAlignment="0" applyProtection="0"/>
    <xf numFmtId="167" fontId="25" fillId="0" borderId="0" applyFont="0" applyFill="0" applyBorder="0" applyAlignment="0" applyProtection="0"/>
    <xf numFmtId="0" fontId="24" fillId="0" borderId="0"/>
    <xf numFmtId="0" fontId="27" fillId="0" borderId="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63" fillId="41" borderId="24" applyNumberFormat="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8">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24" fillId="0" borderId="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3" fillId="41" borderId="24"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32" fillId="0" borderId="0">
      <alignment horizontal="center"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4" fillId="0" borderId="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53" fillId="55" borderId="13" applyNumberFormat="0" applyAlignment="0" applyProtection="0"/>
    <xf numFmtId="0" fontId="24" fillId="17" borderId="0" applyNumberFormat="0" applyBorder="0" applyAlignment="0" applyProtection="0"/>
    <xf numFmtId="0" fontId="29" fillId="59" borderId="19" applyNumberFormat="0" applyFont="0" applyAlignment="0" applyProtection="0"/>
    <xf numFmtId="0" fontId="24" fillId="21" borderId="0" applyNumberFormat="0" applyBorder="0" applyAlignment="0" applyProtection="0"/>
    <xf numFmtId="0" fontId="24" fillId="25" borderId="0" applyNumberFormat="0" applyBorder="0" applyAlignment="0" applyProtection="0"/>
    <xf numFmtId="0" fontId="29" fillId="0" borderId="22">
      <alignment vertical="center"/>
    </xf>
    <xf numFmtId="0" fontId="24" fillId="29" borderId="0" applyNumberFormat="0" applyBorder="0" applyAlignment="0" applyProtection="0"/>
    <xf numFmtId="165" fontId="31" fillId="4" borderId="22">
      <alignment horizontal="right" vertical="center"/>
    </xf>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68" fillId="55" borderId="20" applyNumberFormat="0" applyAlignment="0" applyProtection="0"/>
    <xf numFmtId="0" fontId="24" fillId="34" borderId="0" applyNumberFormat="0" applyBorder="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4" fillId="54" borderId="0"/>
    <xf numFmtId="165"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168" fontId="29" fillId="0" borderId="22">
      <alignment vertical="center"/>
    </xf>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29" fillId="59" borderId="19" applyNumberFormat="0" applyFont="0" applyAlignment="0" applyProtection="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29" fillId="0" borderId="22">
      <alignment vertical="center"/>
    </xf>
    <xf numFmtId="0" fontId="53" fillId="55" borderId="13" applyNumberFormat="0" applyAlignment="0" applyProtection="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53" fillId="55"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168"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29" fillId="0" borderId="22">
      <alignment vertical="center"/>
    </xf>
    <xf numFmtId="0" fontId="53" fillId="55" borderId="13" applyNumberFormat="0" applyAlignment="0" applyProtection="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4" fillId="0" borderId="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4" fillId="0" borderId="0"/>
    <xf numFmtId="165" fontId="31" fillId="4" borderId="22">
      <alignment horizontal="right" vertical="center"/>
    </xf>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63" fillId="41" borderId="13" applyNumberFormat="0" applyAlignment="0" applyProtection="0"/>
    <xf numFmtId="0" fontId="24" fillId="29" borderId="0" applyNumberFormat="0" applyBorder="0" applyAlignment="0" applyProtection="0"/>
    <xf numFmtId="0" fontId="68" fillId="55" borderId="20" applyNumberFormat="0" applyAlignment="0" applyProtection="0"/>
    <xf numFmtId="0" fontId="24" fillId="33" borderId="0" applyNumberFormat="0" applyBorder="0" applyAlignment="0" applyProtection="0"/>
    <xf numFmtId="0" fontId="24" fillId="14" borderId="0" applyNumberFormat="0" applyBorder="0" applyAlignment="0" applyProtection="0"/>
    <xf numFmtId="0" fontId="29" fillId="59" borderId="19" applyNumberFormat="0" applyFont="0" applyAlignment="0" applyProtection="0"/>
    <xf numFmtId="0" fontId="24" fillId="18" borderId="0" applyNumberFormat="0" applyBorder="0" applyAlignment="0" applyProtection="0"/>
    <xf numFmtId="0" fontId="24" fillId="22" borderId="0" applyNumberFormat="0" applyBorder="0" applyAlignment="0" applyProtection="0"/>
    <xf numFmtId="0" fontId="63" fillId="41" borderId="13" applyNumberFormat="0" applyAlignment="0" applyProtection="0"/>
    <xf numFmtId="0" fontId="24" fillId="26" borderId="0" applyNumberFormat="0" applyBorder="0" applyAlignment="0" applyProtection="0"/>
    <xf numFmtId="168" fontId="29" fillId="0" borderId="22">
      <alignment vertical="center"/>
    </xf>
    <xf numFmtId="0" fontId="24" fillId="30" borderId="0" applyNumberFormat="0" applyBorder="0" applyAlignment="0" applyProtection="0"/>
    <xf numFmtId="0" fontId="29" fillId="0" borderId="22">
      <alignment vertical="center"/>
    </xf>
    <xf numFmtId="0" fontId="24" fillId="34" borderId="0" applyNumberFormat="0" applyBorder="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4" fillId="54" borderId="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7" fontId="24" fillId="0" borderId="0" applyFont="0" applyFill="0" applyBorder="0" applyAlignment="0" applyProtection="0"/>
    <xf numFmtId="167" fontId="24" fillId="0" borderId="0" applyFont="0" applyFill="0" applyBorder="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0" fontId="24" fillId="0" borderId="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29" fillId="59" borderId="19" applyNumberFormat="0" applyFont="0" applyAlignment="0" applyProtection="0"/>
    <xf numFmtId="0" fontId="68" fillId="55" borderId="20"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5"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70" fillId="0" borderId="21" applyNumberFormat="0" applyFill="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0" fontId="29" fillId="0" borderId="22">
      <alignment vertical="center"/>
    </xf>
    <xf numFmtId="0"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168" fontId="29" fillId="0" borderId="22">
      <alignment vertical="center"/>
    </xf>
    <xf numFmtId="168" fontId="29" fillId="0" borderId="22">
      <alignment vertical="center"/>
    </xf>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8" fontId="31" fillId="4" borderId="22">
      <alignment horizontal="right" vertical="center"/>
    </xf>
    <xf numFmtId="168" fontId="29" fillId="0" borderId="22">
      <alignment vertical="center"/>
    </xf>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3" fillId="0" borderId="0" applyNumberFormat="0" applyFill="0" applyBorder="0" applyAlignment="0" applyProtection="0">
      <alignment vertical="top"/>
      <protection locked="0"/>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4" fillId="0" borderId="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53" fillId="55" borderId="13" applyNumberFormat="0" applyAlignment="0" applyProtection="0"/>
    <xf numFmtId="0" fontId="24" fillId="17" borderId="0" applyNumberFormat="0" applyBorder="0" applyAlignment="0" applyProtection="0"/>
    <xf numFmtId="0" fontId="29" fillId="59" borderId="19" applyNumberFormat="0" applyFont="0" applyAlignment="0" applyProtection="0"/>
    <xf numFmtId="0" fontId="24" fillId="21" borderId="0" applyNumberFormat="0" applyBorder="0" applyAlignment="0" applyProtection="0"/>
    <xf numFmtId="0" fontId="24" fillId="25" borderId="0" applyNumberFormat="0" applyBorder="0" applyAlignment="0" applyProtection="0"/>
    <xf numFmtId="0" fontId="29" fillId="0" borderId="22">
      <alignment vertical="center"/>
    </xf>
    <xf numFmtId="0" fontId="24" fillId="29" borderId="0" applyNumberFormat="0" applyBorder="0" applyAlignment="0" applyProtection="0"/>
    <xf numFmtId="165" fontId="31" fillId="4" borderId="22">
      <alignment horizontal="right" vertical="center"/>
    </xf>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68" fillId="55" borderId="20" applyNumberFormat="0" applyAlignment="0" applyProtection="0"/>
    <xf numFmtId="0" fontId="24" fillId="34" borderId="0" applyNumberFormat="0" applyBorder="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4" fillId="54" borderId="0"/>
    <xf numFmtId="165"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168" fontId="29" fillId="0" borderId="22">
      <alignment vertical="center"/>
    </xf>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29" fillId="59" borderId="19" applyNumberFormat="0" applyFont="0" applyAlignment="0" applyProtection="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9" fillId="0" borderId="22">
      <alignment vertical="center"/>
    </xf>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9" fillId="59" borderId="19" applyNumberFormat="0" applyFont="0" applyAlignment="0" applyProtection="0"/>
    <xf numFmtId="0" fontId="24" fillId="17" borderId="0" applyNumberFormat="0" applyBorder="0" applyAlignment="0" applyProtection="0"/>
    <xf numFmtId="0" fontId="53" fillId="55" borderId="13" applyNumberFormat="0" applyAlignment="0" applyProtection="0"/>
    <xf numFmtId="0" fontId="24" fillId="21" borderId="0" applyNumberFormat="0" applyBorder="0" applyAlignment="0" applyProtection="0"/>
    <xf numFmtId="0" fontId="29" fillId="0" borderId="22">
      <alignment vertical="center"/>
    </xf>
    <xf numFmtId="0" fontId="24" fillId="25" borderId="0" applyNumberFormat="0" applyBorder="0" applyAlignment="0" applyProtection="0"/>
    <xf numFmtId="168" fontId="29" fillId="0" borderId="22">
      <alignment vertical="center"/>
    </xf>
    <xf numFmtId="0" fontId="24" fillId="29" borderId="0" applyNumberFormat="0" applyBorder="0" applyAlignment="0" applyProtection="0"/>
    <xf numFmtId="0" fontId="63" fillId="41" borderId="13" applyNumberFormat="0" applyAlignment="0" applyProtection="0"/>
    <xf numFmtId="0" fontId="24" fillId="33" borderId="0" applyNumberFormat="0" applyBorder="0" applyAlignment="0" applyProtection="0"/>
    <xf numFmtId="165" fontId="31" fillId="4" borderId="22">
      <alignment horizontal="right" vertical="center"/>
    </xf>
    <xf numFmtId="0" fontId="24" fillId="14" borderId="0" applyNumberFormat="0" applyBorder="0" applyAlignment="0" applyProtection="0"/>
    <xf numFmtId="168" fontId="31" fillId="4" borderId="22">
      <alignment horizontal="right" vertical="center"/>
    </xf>
    <xf numFmtId="0" fontId="24" fillId="18" borderId="0" applyNumberFormat="0" applyBorder="0" applyAlignment="0" applyProtection="0"/>
    <xf numFmtId="168" fontId="31" fillId="4" borderId="22">
      <alignment horizontal="right" vertical="center"/>
    </xf>
    <xf numFmtId="0" fontId="24" fillId="22" borderId="0" applyNumberFormat="0" applyBorder="0" applyAlignment="0" applyProtection="0"/>
    <xf numFmtId="168" fontId="31" fillId="4" borderId="22">
      <alignment horizontal="right" vertical="center"/>
    </xf>
    <xf numFmtId="0" fontId="24" fillId="26" borderId="0" applyNumberFormat="0" applyBorder="0" applyAlignment="0" applyProtection="0"/>
    <xf numFmtId="165" fontId="31" fillId="4" borderId="22">
      <alignment horizontal="right" vertical="center"/>
    </xf>
    <xf numFmtId="0" fontId="24" fillId="30" borderId="0" applyNumberFormat="0" applyBorder="0" applyAlignment="0" applyProtection="0"/>
    <xf numFmtId="168" fontId="29" fillId="0" borderId="22">
      <alignment vertical="center"/>
    </xf>
    <xf numFmtId="0" fontId="24" fillId="34" borderId="0" applyNumberFormat="0" applyBorder="0" applyAlignment="0" applyProtection="0"/>
    <xf numFmtId="0" fontId="63" fillId="41" borderId="13" applyNumberFormat="0" applyAlignment="0" applyProtection="0"/>
    <xf numFmtId="0" fontId="24" fillId="54" borderId="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68" fillId="55" borderId="20"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4" fillId="0" borderId="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4" fillId="0" borderId="0"/>
    <xf numFmtId="165" fontId="31" fillId="4" borderId="22">
      <alignment horizontal="right" vertical="center"/>
    </xf>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63" fillId="41" borderId="13" applyNumberFormat="0" applyAlignment="0" applyProtection="0"/>
    <xf numFmtId="0" fontId="24" fillId="29" borderId="0" applyNumberFormat="0" applyBorder="0" applyAlignment="0" applyProtection="0"/>
    <xf numFmtId="0" fontId="68" fillId="55" borderId="20" applyNumberFormat="0" applyAlignment="0" applyProtection="0"/>
    <xf numFmtId="0" fontId="24" fillId="33" borderId="0" applyNumberFormat="0" applyBorder="0" applyAlignment="0" applyProtection="0"/>
    <xf numFmtId="0" fontId="24" fillId="14" borderId="0" applyNumberFormat="0" applyBorder="0" applyAlignment="0" applyProtection="0"/>
    <xf numFmtId="0" fontId="29" fillId="59" borderId="19" applyNumberFormat="0" applyFont="0" applyAlignment="0" applyProtection="0"/>
    <xf numFmtId="0" fontId="24" fillId="18" borderId="0" applyNumberFormat="0" applyBorder="0" applyAlignment="0" applyProtection="0"/>
    <xf numFmtId="0" fontId="24" fillId="22" borderId="0" applyNumberFormat="0" applyBorder="0" applyAlignment="0" applyProtection="0"/>
    <xf numFmtId="0" fontId="63" fillId="41" borderId="13" applyNumberFormat="0" applyAlignment="0" applyProtection="0"/>
    <xf numFmtId="0" fontId="24" fillId="26" borderId="0" applyNumberFormat="0" applyBorder="0" applyAlignment="0" applyProtection="0"/>
    <xf numFmtId="168" fontId="29" fillId="0" borderId="22">
      <alignment vertical="center"/>
    </xf>
    <xf numFmtId="0" fontId="24" fillId="30" borderId="0" applyNumberFormat="0" applyBorder="0" applyAlignment="0" applyProtection="0"/>
    <xf numFmtId="0" fontId="29" fillId="0" borderId="22">
      <alignment vertical="center"/>
    </xf>
    <xf numFmtId="0" fontId="24" fillId="34" borderId="0" applyNumberFormat="0" applyBorder="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24" fillId="54" borderId="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7" fontId="24" fillId="0" borderId="0" applyFont="0" applyFill="0" applyBorder="0" applyAlignment="0" applyProtection="0"/>
    <xf numFmtId="167" fontId="24" fillId="0" borderId="0" applyFont="0" applyFill="0" applyBorder="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0" fontId="24" fillId="0" borderId="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29" fillId="59" borderId="19" applyNumberFormat="0" applyFont="0" applyAlignment="0" applyProtection="0"/>
    <xf numFmtId="0" fontId="68" fillId="55" borderId="20"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5"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70" fillId="0" borderId="21" applyNumberFormat="0" applyFill="0" applyAlignment="0" applyProtection="0"/>
    <xf numFmtId="0" fontId="63" fillId="41"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24" fillId="0" borderId="0"/>
    <xf numFmtId="0" fontId="29" fillId="59" borderId="19" applyNumberFormat="0" applyFont="0" applyAlignment="0" applyProtection="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5" fontId="31" fillId="4" borderId="22">
      <alignment horizontal="right" vertical="center"/>
    </xf>
    <xf numFmtId="168" fontId="29" fillId="0" borderId="22">
      <alignment vertical="center"/>
    </xf>
    <xf numFmtId="168"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70" fillId="0" borderId="21" applyNumberFormat="0" applyFill="0" applyAlignment="0" applyProtection="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63" fillId="41" borderId="13" applyNumberFormat="0" applyAlignment="0" applyProtection="0"/>
    <xf numFmtId="168"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53" fillId="55" borderId="13" applyNumberFormat="0" applyAlignment="0" applyProtection="0"/>
    <xf numFmtId="0" fontId="29" fillId="0" borderId="22">
      <alignment vertical="center"/>
    </xf>
    <xf numFmtId="168" fontId="31" fillId="4" borderId="22">
      <alignment horizontal="right" vertical="center"/>
    </xf>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53" fillId="55" borderId="13" applyNumberFormat="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0" fontId="68" fillId="55" borderId="20"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165" fontId="31" fillId="4" borderId="22">
      <alignment horizontal="righ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4" fillId="0" borderId="0"/>
    <xf numFmtId="164" fontId="24" fillId="0" borderId="0" applyFont="0" applyFill="0" applyBorder="0" applyAlignment="0" applyProtection="0"/>
    <xf numFmtId="9" fontId="24" fillId="0" borderId="0" applyFont="0" applyFill="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54" borderId="0"/>
    <xf numFmtId="167" fontId="24" fillId="0" borderId="0" applyFont="0" applyFill="0" applyBorder="0" applyAlignment="0" applyProtection="0"/>
    <xf numFmtId="167" fontId="24" fillId="0" borderId="0" applyFont="0" applyFill="0" applyBorder="0" applyAlignment="0" applyProtection="0"/>
    <xf numFmtId="0" fontId="29" fillId="0" borderId="22">
      <alignment vertical="center"/>
    </xf>
    <xf numFmtId="0"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8" fontId="31" fillId="4" borderId="22">
      <alignment horizontal="righ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168"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168"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168"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168" fontId="29" fillId="0" borderId="22">
      <alignment vertical="center"/>
    </xf>
    <xf numFmtId="0" fontId="29" fillId="0" borderId="22">
      <alignmen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168" fontId="29" fillId="0" borderId="22">
      <alignment vertical="center"/>
    </xf>
    <xf numFmtId="168"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8"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168"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8" fontId="31" fillId="4" borderId="22">
      <alignment horizontal="righ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29" fillId="0" borderId="22">
      <alignmen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168" fontId="29" fillId="0" borderId="22">
      <alignmen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168" fontId="29" fillId="0" borderId="22">
      <alignment vertical="center"/>
    </xf>
    <xf numFmtId="168" fontId="29" fillId="0" borderId="22">
      <alignmen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168"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168" fontId="31" fillId="4" borderId="22">
      <alignment horizontal="right" vertical="center"/>
    </xf>
    <xf numFmtId="0" fontId="29" fillId="0" borderId="22">
      <alignment vertical="center"/>
    </xf>
    <xf numFmtId="168"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168"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8"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168"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0" fontId="29" fillId="0" borderId="22">
      <alignmen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168" fontId="29" fillId="0" borderId="22">
      <alignment vertical="center"/>
    </xf>
    <xf numFmtId="168" fontId="31" fillId="4" borderId="22">
      <alignment horizontal="right" vertical="center"/>
    </xf>
    <xf numFmtId="168"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8"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168"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29" fillId="0" borderId="22">
      <alignmen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168" fontId="29" fillId="0" borderId="22">
      <alignmen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168" fontId="29" fillId="0" borderId="22">
      <alignment vertical="center"/>
    </xf>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8" fontId="31" fillId="4" borderId="22">
      <alignment horizontal="righ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29" fillId="0" borderId="22">
      <alignment vertical="center"/>
    </xf>
    <xf numFmtId="168"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0" fontId="29" fillId="0" borderId="22">
      <alignment vertical="center"/>
    </xf>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8" fontId="29" fillId="0" borderId="22">
      <alignment vertical="center"/>
    </xf>
    <xf numFmtId="0"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168"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168" fontId="29" fillId="0" borderId="22">
      <alignment vertical="center"/>
    </xf>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0" fontId="29" fillId="0" borderId="22">
      <alignment vertical="center"/>
    </xf>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168" fontId="31" fillId="4" borderId="22">
      <alignment horizontal="right" vertical="center"/>
    </xf>
    <xf numFmtId="165"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168"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31" fillId="4" borderId="22">
      <alignment horizontal="righ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31" fillId="4" borderId="22">
      <alignment horizontal="right" vertical="center"/>
    </xf>
    <xf numFmtId="165"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0" fontId="53" fillId="55" borderId="13" applyNumberFormat="0" applyAlignment="0" applyProtection="0"/>
    <xf numFmtId="168" fontId="29" fillId="0" borderId="22">
      <alignment vertical="center"/>
    </xf>
    <xf numFmtId="168"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29" fillId="0" borderId="22">
      <alignment vertical="center"/>
    </xf>
    <xf numFmtId="168"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8" fontId="29" fillId="0" borderId="22">
      <alignmen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168" fontId="29" fillId="0" borderId="22">
      <alignment vertical="center"/>
    </xf>
    <xf numFmtId="0" fontId="29" fillId="0" borderId="22">
      <alignment vertical="center"/>
    </xf>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63" fillId="41" borderId="13" applyNumberForma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8" fillId="55" borderId="20" applyNumberFormat="0" applyAlignment="0" applyProtection="0"/>
    <xf numFmtId="165" fontId="31" fillId="4" borderId="22">
      <alignment horizontal="right" vertical="center"/>
    </xf>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168"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165" fontId="31" fillId="4" borderId="22">
      <alignment horizontal="right" vertical="center"/>
    </xf>
    <xf numFmtId="168" fontId="29" fillId="0" borderId="22">
      <alignment vertical="center"/>
    </xf>
    <xf numFmtId="0" fontId="68" fillId="55" borderId="20"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70" fillId="0" borderId="21" applyNumberFormat="0" applyFill="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63" fillId="41" borderId="13" applyNumberFormat="0" applyAlignment="0" applyProtection="0"/>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168"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29" fillId="0" borderId="22">
      <alignment vertical="center"/>
    </xf>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8" fontId="29" fillId="0" borderId="22">
      <alignment vertical="center"/>
    </xf>
    <xf numFmtId="0" fontId="70" fillId="0" borderId="21" applyNumberFormat="0" applyFill="0" applyAlignment="0" applyProtection="0"/>
    <xf numFmtId="165" fontId="31" fillId="4" borderId="22">
      <alignment horizontal="right" vertical="center"/>
    </xf>
    <xf numFmtId="168" fontId="29" fillId="0" borderId="22">
      <alignment vertical="center"/>
    </xf>
    <xf numFmtId="168"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168" fontId="29" fillId="0" borderId="22">
      <alignmen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168"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29" fillId="0" borderId="22">
      <alignment vertical="center"/>
    </xf>
    <xf numFmtId="168"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8" fontId="29" fillId="0" borderId="22">
      <alignment vertical="center"/>
    </xf>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0" borderId="22">
      <alignment vertical="center"/>
    </xf>
    <xf numFmtId="168" fontId="29" fillId="0" borderId="22">
      <alignment vertical="center"/>
    </xf>
    <xf numFmtId="0" fontId="63" fillId="41"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68" fillId="55" borderId="20" applyNumberFormat="0" applyAlignment="0" applyProtection="0"/>
    <xf numFmtId="168" fontId="29" fillId="0" borderId="22">
      <alignment vertical="center"/>
    </xf>
    <xf numFmtId="168" fontId="31" fillId="4" borderId="22">
      <alignment horizontal="right" vertical="center"/>
    </xf>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0" fontId="29" fillId="0" borderId="22">
      <alignment vertical="center"/>
    </xf>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0" borderId="22">
      <alignment vertical="center"/>
    </xf>
    <xf numFmtId="0" fontId="68" fillId="55" borderId="20" applyNumberFormat="0" applyAlignment="0" applyProtection="0"/>
    <xf numFmtId="0" fontId="68" fillId="55" borderId="20" applyNumberFormat="0" applyAlignment="0" applyProtection="0"/>
    <xf numFmtId="0" fontId="53" fillId="55" borderId="13" applyNumberFormat="0" applyAlignment="0" applyProtection="0"/>
    <xf numFmtId="165" fontId="31" fillId="4" borderId="22">
      <alignment horizontal="right" vertical="center"/>
    </xf>
    <xf numFmtId="168" fontId="29" fillId="0" borderId="22">
      <alignment vertical="center"/>
    </xf>
    <xf numFmtId="0" fontId="63" fillId="41" borderId="13" applyNumberFormat="0" applyAlignment="0" applyProtection="0"/>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0" fontId="29" fillId="0" borderId="22">
      <alignment vertical="center"/>
    </xf>
    <xf numFmtId="0" fontId="53" fillId="55"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59" borderId="19" applyNumberFormat="0" applyFon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0" fontId="53" fillId="55"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0" fontId="70" fillId="0" borderId="21" applyNumberFormat="0" applyFill="0" applyAlignment="0" applyProtection="0"/>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53" fillId="55" borderId="13" applyNumberFormat="0" applyAlignment="0" applyProtection="0"/>
    <xf numFmtId="168" fontId="29" fillId="0" borderId="22">
      <alignment vertical="center"/>
    </xf>
    <xf numFmtId="0" fontId="68" fillId="55" borderId="20" applyNumberFormat="0" applyAlignment="0" applyProtection="0"/>
    <xf numFmtId="168" fontId="29" fillId="0" borderId="22">
      <alignment vertical="center"/>
    </xf>
    <xf numFmtId="168" fontId="29" fillId="0" borderId="22">
      <alignment vertical="center"/>
    </xf>
    <xf numFmtId="0" fontId="29" fillId="0" borderId="22">
      <alignment vertical="center"/>
    </xf>
    <xf numFmtId="0" fontId="53" fillId="55" borderId="13" applyNumberFormat="0" applyAlignment="0" applyProtection="0"/>
    <xf numFmtId="168" fontId="31" fillId="4" borderId="22">
      <alignment horizontal="right" vertical="center"/>
    </xf>
    <xf numFmtId="0" fontId="29" fillId="0" borderId="22">
      <alignment vertical="center"/>
    </xf>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8" fontId="31" fillId="4" borderId="22">
      <alignment horizontal="right" vertical="center"/>
    </xf>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0" fontId="63" fillId="41" borderId="13" applyNumberForma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165" fontId="31" fillId="4" borderId="22">
      <alignment horizontal="right" vertical="center"/>
    </xf>
    <xf numFmtId="0" fontId="68" fillId="55" borderId="20"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53" fillId="55" borderId="13" applyNumberFormat="0" applyAlignment="0" applyProtection="0"/>
    <xf numFmtId="168" fontId="31" fillId="4" borderId="22">
      <alignment horizontal="right" vertical="center"/>
    </xf>
    <xf numFmtId="0" fontId="63" fillId="41" borderId="13" applyNumberFormat="0" applyAlignment="0" applyProtection="0"/>
    <xf numFmtId="0" fontId="63" fillId="41" borderId="13" applyNumberFormat="0" applyAlignment="0" applyProtection="0"/>
    <xf numFmtId="168" fontId="29" fillId="0" borderId="22">
      <alignment vertical="center"/>
    </xf>
    <xf numFmtId="0" fontId="63" fillId="41" borderId="13" applyNumberFormat="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70" fillId="0" borderId="21" applyNumberFormat="0" applyFill="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29" fillId="59" borderId="19" applyNumberFormat="0" applyFont="0" applyAlignment="0" applyProtection="0"/>
    <xf numFmtId="0" fontId="29" fillId="59" borderId="19" applyNumberFormat="0" applyFont="0" applyAlignment="0" applyProtection="0"/>
    <xf numFmtId="0" fontId="29" fillId="59" borderId="19" applyNumberFormat="0" applyFont="0" applyAlignment="0" applyProtection="0"/>
    <xf numFmtId="0" fontId="53" fillId="55"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168" fontId="31" fillId="4" borderId="22">
      <alignment horizontal="right" vertical="center"/>
    </xf>
    <xf numFmtId="168" fontId="29" fillId="0" borderId="22">
      <alignment vertical="center"/>
    </xf>
    <xf numFmtId="168" fontId="31" fillId="4" borderId="22">
      <alignment horizontal="righ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165" fontId="31" fillId="4" borderId="22">
      <alignment horizontal="right" vertical="center"/>
    </xf>
    <xf numFmtId="168" fontId="31" fillId="4" borderId="22">
      <alignment horizontal="right" vertical="center"/>
    </xf>
    <xf numFmtId="168" fontId="29" fillId="0" borderId="22">
      <alignment vertical="center"/>
    </xf>
    <xf numFmtId="0" fontId="68" fillId="55" borderId="20" applyNumberFormat="0" applyAlignment="0" applyProtection="0"/>
    <xf numFmtId="0" fontId="53" fillId="55" borderId="13" applyNumberFormat="0" applyAlignment="0" applyProtection="0"/>
    <xf numFmtId="0" fontId="63" fillId="41" borderId="13" applyNumberFormat="0" applyAlignment="0" applyProtection="0"/>
    <xf numFmtId="0" fontId="63" fillId="41" borderId="13" applyNumberFormat="0" applyAlignment="0" applyProtection="0"/>
    <xf numFmtId="0" fontId="68" fillId="55" borderId="20" applyNumberFormat="0" applyAlignment="0" applyProtection="0"/>
    <xf numFmtId="0" fontId="29" fillId="59" borderId="19" applyNumberFormat="0" applyFont="0" applyAlignment="0" applyProtection="0"/>
    <xf numFmtId="0" fontId="29" fillId="0" borderId="22">
      <alignment vertical="center"/>
    </xf>
    <xf numFmtId="0" fontId="29" fillId="0" borderId="22">
      <alignment vertical="center"/>
    </xf>
    <xf numFmtId="0" fontId="29" fillId="0" borderId="22">
      <alignment vertical="center"/>
    </xf>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0" fontId="63" fillId="41" borderId="13" applyNumberFormat="0" applyAlignment="0" applyProtection="0"/>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0" fontId="29" fillId="59" borderId="19" applyNumberFormat="0" applyFont="0" applyAlignment="0" applyProtection="0"/>
    <xf numFmtId="0" fontId="70" fillId="0" borderId="21" applyNumberFormat="0" applyFill="0" applyAlignment="0" applyProtection="0"/>
    <xf numFmtId="0" fontId="63" fillId="41"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168" fontId="29" fillId="0" borderId="22">
      <alignment vertical="center"/>
    </xf>
    <xf numFmtId="0" fontId="53" fillId="55" borderId="13" applyNumberFormat="0" applyAlignment="0" applyProtection="0"/>
    <xf numFmtId="0" fontId="70" fillId="0" borderId="21" applyNumberFormat="0" applyFill="0" applyAlignment="0" applyProtection="0"/>
    <xf numFmtId="168" fontId="29" fillId="0" borderId="22">
      <alignmen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68" fillId="55" borderId="20" applyNumberForma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0" fontId="29" fillId="0" borderId="22">
      <alignment vertical="center"/>
    </xf>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8"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70" fillId="0" borderId="21" applyNumberFormat="0" applyFill="0" applyAlignment="0" applyProtection="0"/>
    <xf numFmtId="168" fontId="31" fillId="4" borderId="22">
      <alignment horizontal="right" vertical="center"/>
    </xf>
    <xf numFmtId="168"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70" fillId="0" borderId="21" applyNumberFormat="0" applyFill="0" applyAlignment="0" applyProtection="0"/>
    <xf numFmtId="165" fontId="31" fillId="4" borderId="22">
      <alignment horizontal="right" vertical="center"/>
    </xf>
    <xf numFmtId="168" fontId="31" fillId="4" borderId="22">
      <alignment horizontal="right" vertical="center"/>
    </xf>
    <xf numFmtId="0" fontId="29" fillId="0" borderId="22">
      <alignment vertical="center"/>
    </xf>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0" borderId="22">
      <alignment vertical="center"/>
    </xf>
    <xf numFmtId="0" fontId="63" fillId="41" borderId="13" applyNumberFormat="0" applyAlignment="0" applyProtection="0"/>
    <xf numFmtId="0" fontId="63" fillId="41" borderId="13" applyNumberFormat="0" applyAlignment="0" applyProtection="0"/>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0" fontId="53" fillId="55" borderId="13" applyNumberForma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0" fontId="68" fillId="55" borderId="20" applyNumberFormat="0" applyAlignment="0" applyProtection="0"/>
    <xf numFmtId="0" fontId="29" fillId="0" borderId="22">
      <alignmen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5" fontId="31" fillId="4" borderId="22">
      <alignment horizontal="right" vertical="center"/>
    </xf>
    <xf numFmtId="168" fontId="29" fillId="0" borderId="22">
      <alignment vertical="center"/>
    </xf>
    <xf numFmtId="0" fontId="29" fillId="59" borderId="19" applyNumberFormat="0" applyFont="0" applyAlignment="0" applyProtection="0"/>
    <xf numFmtId="0" fontId="70" fillId="0" borderId="21" applyNumberFormat="0" applyFill="0" applyAlignment="0" applyProtection="0"/>
    <xf numFmtId="165"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168" fontId="31" fillId="4" borderId="22">
      <alignment horizontal="right" vertical="center"/>
    </xf>
    <xf numFmtId="0" fontId="29" fillId="59" borderId="19" applyNumberFormat="0" applyFont="0" applyAlignment="0" applyProtection="0"/>
    <xf numFmtId="168" fontId="29" fillId="0" borderId="22">
      <alignmen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165" fontId="31" fillId="4" borderId="22">
      <alignment horizontal="right" vertical="center"/>
    </xf>
    <xf numFmtId="0" fontId="63" fillId="41"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0" fontId="29" fillId="0" borderId="22">
      <alignment vertical="center"/>
    </xf>
    <xf numFmtId="168" fontId="29" fillId="0" borderId="22">
      <alignment vertical="center"/>
    </xf>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0" borderId="22">
      <alignmen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0" fontId="68" fillId="55" borderId="20" applyNumberFormat="0" applyAlignment="0" applyProtection="0"/>
    <xf numFmtId="0" fontId="29" fillId="0" borderId="22">
      <alignment vertical="center"/>
    </xf>
    <xf numFmtId="168" fontId="29" fillId="0" borderId="22">
      <alignment vertical="center"/>
    </xf>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0" fontId="63" fillId="41" borderId="13" applyNumberFormat="0" applyAlignment="0" applyProtection="0"/>
    <xf numFmtId="0" fontId="29" fillId="59" borderId="19" applyNumberFormat="0" applyFont="0" applyAlignment="0" applyProtection="0"/>
    <xf numFmtId="0" fontId="63" fillId="41" borderId="13" applyNumberFormat="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165" fontId="31" fillId="4" borderId="22">
      <alignment horizontal="right" vertical="center"/>
    </xf>
    <xf numFmtId="0" fontId="63" fillId="41" borderId="13" applyNumberFormat="0" applyAlignment="0" applyProtection="0"/>
    <xf numFmtId="168" fontId="29" fillId="0" borderId="22">
      <alignment vertical="center"/>
    </xf>
    <xf numFmtId="165" fontId="31" fillId="4" borderId="22">
      <alignment horizontal="right" vertical="center"/>
    </xf>
    <xf numFmtId="0" fontId="63" fillId="41" borderId="13" applyNumberFormat="0" applyAlignment="0" applyProtection="0"/>
    <xf numFmtId="168" fontId="31" fillId="4" borderId="22">
      <alignment horizontal="right" vertical="center"/>
    </xf>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29" fillId="0" borderId="22">
      <alignment vertical="center"/>
    </xf>
    <xf numFmtId="168" fontId="31" fillId="4" borderId="22">
      <alignment horizontal="right" vertical="center"/>
    </xf>
    <xf numFmtId="168" fontId="29" fillId="0" borderId="22">
      <alignment vertical="center"/>
    </xf>
    <xf numFmtId="0" fontId="53" fillId="55" borderId="13" applyNumberFormat="0" applyAlignment="0" applyProtection="0"/>
    <xf numFmtId="0" fontId="29" fillId="0" borderId="22">
      <alignment vertical="center"/>
    </xf>
    <xf numFmtId="0" fontId="53" fillId="55" borderId="13" applyNumberFormat="0" applyAlignment="0" applyProtection="0"/>
    <xf numFmtId="0" fontId="68" fillId="55" borderId="20" applyNumberFormat="0" applyAlignment="0" applyProtection="0"/>
    <xf numFmtId="0" fontId="63" fillId="41" borderId="13" applyNumberFormat="0" applyAlignment="0" applyProtection="0"/>
    <xf numFmtId="0" fontId="53" fillId="55" borderId="13" applyNumberFormat="0" applyAlignment="0" applyProtection="0"/>
    <xf numFmtId="0" fontId="29" fillId="0" borderId="22">
      <alignment vertical="center"/>
    </xf>
    <xf numFmtId="165" fontId="31" fillId="4" borderId="22">
      <alignment horizontal="right" vertical="center"/>
    </xf>
    <xf numFmtId="0" fontId="53" fillId="55" borderId="13" applyNumberFormat="0" applyAlignment="0" applyProtection="0"/>
    <xf numFmtId="168" fontId="29" fillId="0" borderId="22">
      <alignment vertical="center"/>
    </xf>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68" fillId="55" borderId="20" applyNumberFormat="0" applyAlignment="0" applyProtection="0"/>
    <xf numFmtId="0" fontId="70" fillId="0" borderId="21" applyNumberFormat="0" applyFill="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168" fontId="31" fillId="4" borderId="22">
      <alignment horizontal="right" vertical="center"/>
    </xf>
    <xf numFmtId="0" fontId="68" fillId="55" borderId="20" applyNumberFormat="0" applyAlignment="0" applyProtection="0"/>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0" fontId="29" fillId="0" borderId="22">
      <alignment vertical="center"/>
    </xf>
    <xf numFmtId="0" fontId="70" fillId="0" borderId="21" applyNumberFormat="0" applyFill="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29" fillId="0" borderId="22">
      <alignment vertical="center"/>
    </xf>
    <xf numFmtId="168" fontId="31" fillId="4" borderId="22">
      <alignment horizontal="right" vertical="center"/>
    </xf>
    <xf numFmtId="0" fontId="29" fillId="59" borderId="19" applyNumberFormat="0" applyFont="0" applyAlignment="0" applyProtection="0"/>
    <xf numFmtId="0" fontId="29" fillId="0" borderId="22">
      <alignment vertical="center"/>
    </xf>
    <xf numFmtId="0" fontId="29" fillId="0" borderId="22">
      <alignment vertical="center"/>
    </xf>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29" fillId="0" borderId="22">
      <alignment vertical="center"/>
    </xf>
    <xf numFmtId="0" fontId="68" fillId="55" borderId="20" applyNumberFormat="0" applyAlignment="0" applyProtection="0"/>
    <xf numFmtId="0" fontId="53" fillId="55" borderId="13" applyNumberFormat="0" applyAlignment="0" applyProtection="0"/>
    <xf numFmtId="0" fontId="29" fillId="0" borderId="22">
      <alignment vertical="center"/>
    </xf>
    <xf numFmtId="168" fontId="29" fillId="0" borderId="22">
      <alignment vertical="center"/>
    </xf>
    <xf numFmtId="0" fontId="63" fillId="41" borderId="13" applyNumberFormat="0" applyAlignment="0" applyProtection="0"/>
    <xf numFmtId="165" fontId="31" fillId="4" borderId="22">
      <alignment horizontal="right" vertical="center"/>
    </xf>
    <xf numFmtId="0" fontId="70" fillId="0" borderId="21" applyNumberFormat="0" applyFill="0" applyAlignment="0" applyProtection="0"/>
    <xf numFmtId="0" fontId="29" fillId="0" borderId="22">
      <alignment vertical="center"/>
    </xf>
    <xf numFmtId="0" fontId="29" fillId="59" borderId="19" applyNumberFormat="0" applyFon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53" fillId="55" borderId="13" applyNumberFormat="0" applyAlignment="0" applyProtection="0"/>
    <xf numFmtId="0" fontId="29" fillId="0" borderId="22">
      <alignment vertical="center"/>
    </xf>
    <xf numFmtId="0" fontId="63" fillId="41" borderId="13" applyNumberFormat="0" applyAlignment="0" applyProtection="0"/>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0" fontId="53" fillId="55" borderId="13" applyNumberFormat="0" applyAlignment="0" applyProtection="0"/>
    <xf numFmtId="0" fontId="70" fillId="0" borderId="21" applyNumberFormat="0" applyFill="0" applyAlignment="0" applyProtection="0"/>
    <xf numFmtId="0" fontId="68" fillId="55" borderId="20" applyNumberFormat="0" applyAlignment="0" applyProtection="0"/>
    <xf numFmtId="168"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165" fontId="31" fillId="4" borderId="22">
      <alignment horizontal="righ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70" fillId="0" borderId="21" applyNumberFormat="0" applyFill="0" applyAlignment="0" applyProtection="0"/>
    <xf numFmtId="0" fontId="68" fillId="55" borderId="20" applyNumberFormat="0" applyAlignment="0" applyProtection="0"/>
    <xf numFmtId="0" fontId="63" fillId="41" borderId="13"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168" fontId="29" fillId="0" borderId="22">
      <alignment vertical="center"/>
    </xf>
    <xf numFmtId="0" fontId="29" fillId="59" borderId="19" applyNumberFormat="0" applyFont="0" applyAlignment="0" applyProtection="0"/>
    <xf numFmtId="168" fontId="29" fillId="0" borderId="22">
      <alignment vertical="center"/>
    </xf>
    <xf numFmtId="165" fontId="31" fillId="4" borderId="22">
      <alignment horizontal="right" vertical="center"/>
    </xf>
    <xf numFmtId="0" fontId="29" fillId="0" borderId="22">
      <alignment vertical="center"/>
    </xf>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29" fillId="59" borderId="19" applyNumberFormat="0" applyFont="0" applyAlignment="0" applyProtection="0"/>
    <xf numFmtId="165" fontId="31" fillId="4" borderId="22">
      <alignment horizontal="right" vertical="center"/>
    </xf>
    <xf numFmtId="0" fontId="70" fillId="0" borderId="21" applyNumberFormat="0" applyFill="0" applyAlignment="0" applyProtection="0"/>
    <xf numFmtId="0" fontId="63" fillId="41" borderId="13" applyNumberFormat="0" applyAlignment="0" applyProtection="0"/>
    <xf numFmtId="0" fontId="70" fillId="0" borderId="21" applyNumberFormat="0" applyFill="0" applyAlignment="0" applyProtection="0"/>
    <xf numFmtId="0" fontId="29" fillId="59" borderId="19" applyNumberFormat="0" applyFont="0" applyAlignment="0" applyProtection="0"/>
    <xf numFmtId="0" fontId="70" fillId="0" borderId="21" applyNumberFormat="0" applyFill="0" applyAlignment="0" applyProtection="0"/>
    <xf numFmtId="168" fontId="29" fillId="0" borderId="22">
      <alignment vertical="center"/>
    </xf>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29" fillId="0" borderId="22">
      <alignmen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29" fillId="0" borderId="22">
      <alignment vertical="center"/>
    </xf>
    <xf numFmtId="0" fontId="29" fillId="0" borderId="22">
      <alignment vertical="center"/>
    </xf>
    <xf numFmtId="165" fontId="31" fillId="4" borderId="22">
      <alignment horizontal="right" vertical="center"/>
    </xf>
    <xf numFmtId="165" fontId="31" fillId="4" borderId="22">
      <alignment horizontal="right" vertical="center"/>
    </xf>
    <xf numFmtId="0" fontId="29" fillId="0" borderId="22">
      <alignment vertical="center"/>
    </xf>
    <xf numFmtId="0" fontId="63" fillId="41" borderId="13" applyNumberFormat="0" applyAlignment="0" applyProtection="0"/>
    <xf numFmtId="0" fontId="29" fillId="0" borderId="22">
      <alignment vertical="center"/>
    </xf>
    <xf numFmtId="0" fontId="68" fillId="55" borderId="20" applyNumberFormat="0" applyAlignment="0" applyProtection="0"/>
    <xf numFmtId="168" fontId="29" fillId="0" borderId="22">
      <alignment vertical="center"/>
    </xf>
    <xf numFmtId="165"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168" fontId="29" fillId="0" borderId="22">
      <alignment vertical="center"/>
    </xf>
    <xf numFmtId="0" fontId="70" fillId="0" borderId="21" applyNumberFormat="0" applyFill="0" applyAlignment="0" applyProtection="0"/>
    <xf numFmtId="0" fontId="68" fillId="55" borderId="20" applyNumberFormat="0" applyAlignment="0" applyProtection="0"/>
    <xf numFmtId="0" fontId="53" fillId="55" borderId="13" applyNumberFormat="0" applyAlignment="0" applyProtection="0"/>
    <xf numFmtId="168" fontId="31" fillId="4" borderId="22">
      <alignment horizontal="right" vertical="center"/>
    </xf>
    <xf numFmtId="0" fontId="29" fillId="0" borderId="22">
      <alignment vertical="center"/>
    </xf>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165" fontId="31" fillId="4" borderId="22">
      <alignment horizontal="right" vertical="center"/>
    </xf>
    <xf numFmtId="168" fontId="31" fillId="4" borderId="22">
      <alignment horizontal="right" vertical="center"/>
    </xf>
    <xf numFmtId="0" fontId="53" fillId="55" borderId="13" applyNumberFormat="0" applyAlignment="0" applyProtection="0"/>
    <xf numFmtId="0" fontId="53" fillId="55" borderId="13" applyNumberFormat="0" applyAlignment="0" applyProtection="0"/>
    <xf numFmtId="165" fontId="31" fillId="4" borderId="22">
      <alignment horizontal="right" vertical="center"/>
    </xf>
    <xf numFmtId="165" fontId="31" fillId="4" borderId="22">
      <alignment horizontal="right" vertical="center"/>
    </xf>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165" fontId="31" fillId="4" borderId="22">
      <alignment horizontal="right" vertical="center"/>
    </xf>
    <xf numFmtId="0" fontId="29" fillId="59" borderId="19" applyNumberFormat="0" applyFont="0" applyAlignment="0" applyProtection="0"/>
    <xf numFmtId="0" fontId="70" fillId="0" borderId="21" applyNumberFormat="0" applyFill="0" applyAlignment="0" applyProtection="0"/>
    <xf numFmtId="0" fontId="29" fillId="59" borderId="19" applyNumberFormat="0" applyFont="0" applyAlignment="0" applyProtection="0"/>
    <xf numFmtId="0" fontId="53" fillId="55" borderId="13" applyNumberFormat="0" applyAlignment="0" applyProtection="0"/>
    <xf numFmtId="168" fontId="29" fillId="0" borderId="22">
      <alignment vertical="center"/>
    </xf>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29" fillId="0" borderId="22">
      <alignment vertical="center"/>
    </xf>
    <xf numFmtId="0" fontId="68" fillId="55" borderId="20" applyNumberFormat="0" applyAlignment="0" applyProtection="0"/>
    <xf numFmtId="0" fontId="29" fillId="59" borderId="19" applyNumberFormat="0" applyFont="0" applyAlignment="0" applyProtection="0"/>
    <xf numFmtId="168" fontId="31" fillId="4" borderId="22">
      <alignment horizontal="right" vertical="center"/>
    </xf>
    <xf numFmtId="0" fontId="63" fillId="41" borderId="13"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53" fillId="55" borderId="13" applyNumberFormat="0" applyAlignment="0" applyProtection="0"/>
    <xf numFmtId="0" fontId="29" fillId="0" borderId="22">
      <alignment vertical="center"/>
    </xf>
    <xf numFmtId="0" fontId="29" fillId="59" borderId="19" applyNumberFormat="0" applyFont="0" applyAlignment="0" applyProtection="0"/>
    <xf numFmtId="0" fontId="53" fillId="55"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8" fontId="31" fillId="4" borderId="22">
      <alignment horizontal="right" vertical="center"/>
    </xf>
    <xf numFmtId="0" fontId="68" fillId="55" borderId="20" applyNumberFormat="0" applyAlignment="0" applyProtection="0"/>
    <xf numFmtId="0" fontId="68" fillId="55" borderId="20" applyNumberFormat="0" applyAlignment="0" applyProtection="0"/>
    <xf numFmtId="168" fontId="29" fillId="0" borderId="22">
      <alignment vertical="center"/>
    </xf>
    <xf numFmtId="0" fontId="63" fillId="41" borderId="13" applyNumberFormat="0" applyAlignment="0" applyProtection="0"/>
    <xf numFmtId="0" fontId="70" fillId="0" borderId="21" applyNumberFormat="0" applyFill="0" applyAlignment="0" applyProtection="0"/>
    <xf numFmtId="0" fontId="29" fillId="0" borderId="22">
      <alignment vertical="center"/>
    </xf>
    <xf numFmtId="0" fontId="53" fillId="55" borderId="13" applyNumberFormat="0" applyAlignment="0" applyProtection="0"/>
    <xf numFmtId="0" fontId="63" fillId="41" borderId="13" applyNumberFormat="0" applyAlignment="0" applyProtection="0"/>
    <xf numFmtId="0" fontId="29" fillId="0" borderId="22">
      <alignment vertical="center"/>
    </xf>
    <xf numFmtId="0" fontId="53" fillId="55" borderId="13" applyNumberFormat="0" applyAlignment="0" applyProtection="0"/>
    <xf numFmtId="0" fontId="29" fillId="59" borderId="19" applyNumberFormat="0" applyFont="0" applyAlignment="0" applyProtection="0"/>
    <xf numFmtId="0" fontId="68" fillId="55" borderId="20" applyNumberFormat="0" applyAlignment="0" applyProtection="0"/>
    <xf numFmtId="0" fontId="63" fillId="41" borderId="13" applyNumberFormat="0" applyAlignment="0" applyProtection="0"/>
    <xf numFmtId="0" fontId="29" fillId="0" borderId="22">
      <alignment vertical="center"/>
    </xf>
    <xf numFmtId="165" fontId="31" fillId="4" borderId="22">
      <alignment horizontal="right" vertical="center"/>
    </xf>
    <xf numFmtId="0" fontId="29" fillId="59" borderId="19" applyNumberFormat="0" applyFont="0" applyAlignment="0" applyProtection="0"/>
    <xf numFmtId="0" fontId="53" fillId="55" borderId="13" applyNumberFormat="0" applyAlignment="0" applyProtection="0"/>
    <xf numFmtId="0" fontId="63" fillId="41" borderId="13" applyNumberFormat="0" applyAlignment="0" applyProtection="0"/>
    <xf numFmtId="165" fontId="31" fillId="4" borderId="22">
      <alignment horizontal="right" vertical="center"/>
    </xf>
    <xf numFmtId="0" fontId="53" fillId="55" borderId="13" applyNumberFormat="0" applyAlignment="0" applyProtection="0"/>
    <xf numFmtId="165" fontId="31" fillId="4" borderId="22">
      <alignment horizontal="right" vertical="center"/>
    </xf>
    <xf numFmtId="0" fontId="29" fillId="0" borderId="22">
      <alignment vertical="center"/>
    </xf>
    <xf numFmtId="0" fontId="63" fillId="41" borderId="13" applyNumberFormat="0" applyAlignment="0" applyProtection="0"/>
    <xf numFmtId="0" fontId="70" fillId="0" borderId="21" applyNumberFormat="0" applyFill="0" applyAlignment="0" applyProtection="0"/>
    <xf numFmtId="0" fontId="68" fillId="55" borderId="20" applyNumberFormat="0" applyAlignment="0" applyProtection="0"/>
    <xf numFmtId="165" fontId="31" fillId="4" borderId="22">
      <alignment horizontal="right" vertical="center"/>
    </xf>
    <xf numFmtId="0" fontId="68" fillId="55" borderId="20" applyNumberFormat="0" applyAlignment="0" applyProtection="0"/>
    <xf numFmtId="0" fontId="29" fillId="59" borderId="19" applyNumberFormat="0" applyFont="0" applyAlignment="0" applyProtection="0"/>
    <xf numFmtId="0" fontId="68" fillId="55" borderId="20" applyNumberFormat="0" applyAlignment="0" applyProtection="0"/>
    <xf numFmtId="0" fontId="70" fillId="0" borderId="21" applyNumberFormat="0" applyFill="0" applyAlignment="0" applyProtection="0"/>
    <xf numFmtId="0" fontId="53" fillId="55" borderId="13" applyNumberFormat="0" applyAlignment="0" applyProtection="0"/>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68" fillId="55" borderId="20" applyNumberFormat="0" applyAlignment="0" applyProtection="0"/>
    <xf numFmtId="0" fontId="63" fillId="41" borderId="13" applyNumberFormat="0" applyAlignment="0" applyProtection="0"/>
    <xf numFmtId="168" fontId="31" fillId="4" borderId="22">
      <alignment horizontal="right" vertical="center"/>
    </xf>
    <xf numFmtId="0" fontId="29" fillId="59" borderId="19" applyNumberFormat="0" applyFont="0" applyAlignment="0" applyProtection="0"/>
    <xf numFmtId="165" fontId="31" fillId="4" borderId="22">
      <alignment horizontal="right" vertical="center"/>
    </xf>
    <xf numFmtId="168"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29" fillId="59" borderId="19" applyNumberFormat="0" applyFont="0" applyAlignment="0" applyProtection="0"/>
    <xf numFmtId="168"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31" fillId="4" borderId="22">
      <alignment horizontal="right" vertical="center"/>
    </xf>
    <xf numFmtId="165" fontId="31" fillId="4" borderId="22">
      <alignment horizontal="right" vertical="center"/>
    </xf>
    <xf numFmtId="0" fontId="29" fillId="0" borderId="22">
      <alignment vertical="center"/>
    </xf>
    <xf numFmtId="0" fontId="68" fillId="55" borderId="20" applyNumberFormat="0" applyAlignment="0" applyProtection="0"/>
    <xf numFmtId="165" fontId="31" fillId="4" borderId="22">
      <alignment horizontal="right" vertical="center"/>
    </xf>
    <xf numFmtId="168" fontId="29" fillId="0" borderId="22">
      <alignment vertical="center"/>
    </xf>
    <xf numFmtId="165" fontId="31" fillId="4" borderId="22">
      <alignment horizontal="right" vertical="center"/>
    </xf>
    <xf numFmtId="0" fontId="53" fillId="55" borderId="13" applyNumberFormat="0" applyAlignment="0" applyProtection="0"/>
    <xf numFmtId="0" fontId="63" fillId="41" borderId="13" applyNumberFormat="0" applyAlignment="0" applyProtection="0"/>
    <xf numFmtId="168" fontId="29" fillId="0" borderId="22">
      <alignment vertical="center"/>
    </xf>
    <xf numFmtId="165" fontId="31" fillId="4" borderId="22">
      <alignment horizontal="right" vertical="center"/>
    </xf>
    <xf numFmtId="168" fontId="31" fillId="4" borderId="22">
      <alignment horizontal="right" vertical="center"/>
    </xf>
    <xf numFmtId="168" fontId="31" fillId="4" borderId="22">
      <alignment horizontal="right" vertical="center"/>
    </xf>
    <xf numFmtId="0" fontId="29" fillId="0" borderId="22">
      <alignment vertical="center"/>
    </xf>
    <xf numFmtId="165" fontId="31" fillId="4" borderId="22">
      <alignment horizontal="right" vertical="center"/>
    </xf>
    <xf numFmtId="0" fontId="63" fillId="41" borderId="13" applyNumberFormat="0" applyAlignment="0" applyProtection="0"/>
    <xf numFmtId="0" fontId="68" fillId="55" borderId="20" applyNumberFormat="0" applyAlignment="0" applyProtection="0"/>
    <xf numFmtId="0" fontId="53" fillId="55" borderId="13" applyNumberFormat="0" applyAlignment="0" applyProtection="0"/>
    <xf numFmtId="0" fontId="70" fillId="0" borderId="21" applyNumberFormat="0" applyFill="0" applyAlignment="0" applyProtection="0"/>
    <xf numFmtId="165" fontId="31" fillId="4" borderId="22">
      <alignment horizontal="right" vertical="center"/>
    </xf>
    <xf numFmtId="0" fontId="68" fillId="55" borderId="20" applyNumberFormat="0" applyAlignment="0" applyProtection="0"/>
    <xf numFmtId="0" fontId="63" fillId="41" borderId="13" applyNumberFormat="0" applyAlignment="0" applyProtection="0"/>
    <xf numFmtId="0" fontId="70" fillId="0" borderId="21" applyNumberFormat="0" applyFill="0" applyAlignment="0" applyProtection="0"/>
    <xf numFmtId="0" fontId="70" fillId="0" borderId="21" applyNumberFormat="0" applyFill="0" applyAlignment="0" applyProtection="0"/>
    <xf numFmtId="165" fontId="31" fillId="4" borderId="22">
      <alignment horizontal="right" vertical="center"/>
    </xf>
    <xf numFmtId="0" fontId="29" fillId="0" borderId="22">
      <alignment vertical="center"/>
    </xf>
    <xf numFmtId="0" fontId="29" fillId="59" borderId="19" applyNumberFormat="0" applyFont="0" applyAlignment="0" applyProtection="0"/>
    <xf numFmtId="168" fontId="31" fillId="4" borderId="22">
      <alignment horizontal="right" vertical="center"/>
    </xf>
    <xf numFmtId="0" fontId="29" fillId="0" borderId="22">
      <alignment vertical="center"/>
    </xf>
    <xf numFmtId="0" fontId="29" fillId="0" borderId="22">
      <alignment vertical="center"/>
    </xf>
    <xf numFmtId="0" fontId="29" fillId="0" borderId="22">
      <alignment vertical="center"/>
    </xf>
    <xf numFmtId="0" fontId="29" fillId="0" borderId="22">
      <alignment vertical="center"/>
    </xf>
    <xf numFmtId="0" fontId="70" fillId="0" borderId="21" applyNumberFormat="0" applyFill="0" applyAlignment="0" applyProtection="0"/>
    <xf numFmtId="168" fontId="29" fillId="0" borderId="22">
      <alignment vertical="center"/>
    </xf>
    <xf numFmtId="0" fontId="53" fillId="55" borderId="13" applyNumberFormat="0" applyAlignment="0" applyProtection="0"/>
    <xf numFmtId="0" fontId="68" fillId="55" borderId="20" applyNumberFormat="0" applyAlignment="0" applyProtection="0"/>
    <xf numFmtId="0" fontId="29" fillId="0" borderId="22">
      <alignment vertical="center"/>
    </xf>
    <xf numFmtId="0" fontId="29" fillId="0" borderId="22">
      <alignment vertical="center"/>
    </xf>
    <xf numFmtId="168" fontId="31" fillId="4" borderId="22">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168" fontId="29" fillId="0" borderId="28">
      <alignmen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8" fontId="29" fillId="0" borderId="28">
      <alignment vertical="center"/>
    </xf>
    <xf numFmtId="0" fontId="29" fillId="0" borderId="28">
      <alignment vertical="center"/>
    </xf>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168" fontId="29" fillId="0" borderId="28">
      <alignmen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29" fillId="0" borderId="28">
      <alignmen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0" borderId="28">
      <alignment vertical="center"/>
    </xf>
    <xf numFmtId="168" fontId="29" fillId="0" borderId="28">
      <alignment vertical="center"/>
    </xf>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168"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168" fontId="29" fillId="0" borderId="28">
      <alignmen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29" fillId="0" borderId="28">
      <alignment vertical="center"/>
    </xf>
    <xf numFmtId="0" fontId="29" fillId="0" borderId="28">
      <alignmen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0" fontId="53" fillId="55" borderId="24" applyNumberFormat="0" applyAlignment="0" applyProtection="0"/>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168" fontId="29" fillId="0" borderId="28">
      <alignment vertical="center"/>
    </xf>
    <xf numFmtId="0"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168" fontId="29" fillId="0" borderId="28">
      <alignmen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29" fillId="0" borderId="28">
      <alignment vertical="center"/>
    </xf>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31" fillId="4" borderId="28">
      <alignment horizontal="right" vertical="center"/>
    </xf>
    <xf numFmtId="0" fontId="29" fillId="0" borderId="28">
      <alignment vertical="center"/>
    </xf>
    <xf numFmtId="0" fontId="53" fillId="55" borderId="24" applyNumberFormat="0" applyAlignment="0" applyProtection="0"/>
    <xf numFmtId="0" fontId="29" fillId="0" borderId="28">
      <alignment vertical="center"/>
    </xf>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168" fontId="29" fillId="0" borderId="28">
      <alignment vertical="center"/>
    </xf>
    <xf numFmtId="168"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168" fontId="29" fillId="0" borderId="28">
      <alignmen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53" fillId="55"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59" borderId="25" applyNumberFormat="0" applyFont="0" applyAlignment="0" applyProtection="0"/>
    <xf numFmtId="0" fontId="29" fillId="0" borderId="28">
      <alignment vertical="center"/>
    </xf>
    <xf numFmtId="0" fontId="29" fillId="0" borderId="28">
      <alignment vertical="center"/>
    </xf>
    <xf numFmtId="168"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168" fontId="29" fillId="0" borderId="28">
      <alignment vertical="center"/>
    </xf>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0" borderId="28">
      <alignmen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70" fillId="0" borderId="27" applyNumberFormat="0" applyFill="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29" fillId="0" borderId="28">
      <alignmen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29" fillId="59" borderId="25" applyNumberFormat="0" applyFont="0" applyAlignment="0" applyProtection="0"/>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8"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0" fontId="70" fillId="0" borderId="27" applyNumberFormat="0" applyFill="0" applyAlignment="0" applyProtection="0"/>
    <xf numFmtId="165"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0" fontId="29" fillId="59" borderId="25" applyNumberFormat="0" applyFont="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168" fontId="29" fillId="0" borderId="28">
      <alignment vertical="center"/>
    </xf>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0" borderId="28">
      <alignment vertical="center"/>
    </xf>
    <xf numFmtId="0" fontId="68" fillId="55" borderId="26" applyNumberFormat="0" applyAlignment="0" applyProtection="0"/>
    <xf numFmtId="168" fontId="31" fillId="4" borderId="28">
      <alignment horizontal="righ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168" fontId="29" fillId="0" borderId="28">
      <alignment vertical="center"/>
    </xf>
    <xf numFmtId="0" fontId="53" fillId="55" borderId="24" applyNumberFormat="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168"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8" fontId="29" fillId="0" borderId="28">
      <alignment vertical="center"/>
    </xf>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168" fontId="29" fillId="0" borderId="28">
      <alignment vertical="center"/>
    </xf>
    <xf numFmtId="165" fontId="31" fillId="4" borderId="28">
      <alignment horizontal="righ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29" fillId="0" borderId="28">
      <alignment vertical="center"/>
    </xf>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168"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0" borderId="28">
      <alignment vertical="center"/>
    </xf>
    <xf numFmtId="0" fontId="29" fillId="0" borderId="28">
      <alignmen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29" fillId="0" borderId="28">
      <alignment vertical="center"/>
    </xf>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168" fontId="29" fillId="0" borderId="28">
      <alignment vertical="center"/>
    </xf>
    <xf numFmtId="168" fontId="29" fillId="0" borderId="28">
      <alignment vertical="center"/>
    </xf>
    <xf numFmtId="168" fontId="29" fillId="0" borderId="28">
      <alignment vertical="center"/>
    </xf>
    <xf numFmtId="0" fontId="53" fillId="55"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29" fillId="0" borderId="28">
      <alignment vertical="center"/>
    </xf>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168" fontId="31" fillId="4" borderId="28">
      <alignment horizontal="right" vertical="center"/>
    </xf>
    <xf numFmtId="0" fontId="29" fillId="0" borderId="28">
      <alignment vertical="center"/>
    </xf>
    <xf numFmtId="168" fontId="31" fillId="4" borderId="28">
      <alignment horizontal="right" vertical="center"/>
    </xf>
    <xf numFmtId="0" fontId="63" fillId="41" borderId="24" applyNumberFormat="0" applyAlignment="0" applyProtection="0"/>
    <xf numFmtId="0" fontId="29" fillId="0" borderId="28">
      <alignment vertical="center"/>
    </xf>
    <xf numFmtId="0" fontId="53" fillId="55" borderId="24" applyNumberFormat="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8" fontId="29" fillId="0" borderId="28">
      <alignment vertical="center"/>
    </xf>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168" fontId="29" fillId="0" borderId="28">
      <alignment vertical="center"/>
    </xf>
    <xf numFmtId="168"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168" fontId="29" fillId="0" borderId="28">
      <alignment vertical="center"/>
    </xf>
    <xf numFmtId="0" fontId="29" fillId="0" borderId="28">
      <alignment vertical="center"/>
    </xf>
    <xf numFmtId="168"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29" fillId="0" borderId="28">
      <alignmen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29" fillId="0" borderId="28">
      <alignment vertical="center"/>
    </xf>
    <xf numFmtId="168"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53" fillId="55" borderId="24" applyNumberFormat="0" applyAlignment="0" applyProtection="0"/>
    <xf numFmtId="168"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59" borderId="25" applyNumberFormat="0" applyFont="0" applyAlignment="0" applyProtection="0"/>
    <xf numFmtId="168" fontId="31" fillId="4" borderId="28">
      <alignment horizontal="righ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168" fontId="29" fillId="0" borderId="28">
      <alignment vertical="center"/>
    </xf>
    <xf numFmtId="0" fontId="70" fillId="0" borderId="27" applyNumberFormat="0" applyFill="0" applyAlignment="0" applyProtection="0"/>
    <xf numFmtId="0" fontId="53" fillId="55" borderId="24" applyNumberFormat="0" applyAlignment="0" applyProtection="0"/>
    <xf numFmtId="168" fontId="29" fillId="0" borderId="28">
      <alignment vertical="center"/>
    </xf>
    <xf numFmtId="0" fontId="68" fillId="55" borderId="26" applyNumberFormat="0" applyAlignment="0" applyProtection="0"/>
    <xf numFmtId="168" fontId="29" fillId="0" borderId="28">
      <alignment vertical="center"/>
    </xf>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0" borderId="28">
      <alignmen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29" fillId="0" borderId="28">
      <alignmen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29" fillId="59" borderId="25" applyNumberFormat="0" applyFont="0" applyAlignment="0" applyProtection="0"/>
    <xf numFmtId="0" fontId="68" fillId="55" borderId="26" applyNumberFormat="0" applyAlignment="0" applyProtection="0"/>
    <xf numFmtId="168" fontId="29" fillId="0" borderId="28">
      <alignment vertical="center"/>
    </xf>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168"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168" fontId="31" fillId="4" borderId="28">
      <alignment horizontal="right" vertical="center"/>
    </xf>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29" fillId="59" borderId="25" applyNumberFormat="0" applyFont="0" applyAlignment="0" applyProtection="0"/>
    <xf numFmtId="0" fontId="29" fillId="0" borderId="28">
      <alignmen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168" fontId="31" fillId="4" borderId="28">
      <alignment horizontal="right" vertical="center"/>
    </xf>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168"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168" fontId="29" fillId="0" borderId="28">
      <alignment vertical="center"/>
    </xf>
    <xf numFmtId="165" fontId="31" fillId="4" borderId="28">
      <alignment horizontal="right" vertical="center"/>
    </xf>
    <xf numFmtId="168" fontId="29" fillId="0" borderId="28">
      <alignment vertical="center"/>
    </xf>
    <xf numFmtId="0" fontId="29" fillId="0" borderId="28">
      <alignment vertical="center"/>
    </xf>
    <xf numFmtId="168" fontId="29" fillId="0" borderId="28">
      <alignment vertical="center"/>
    </xf>
    <xf numFmtId="168" fontId="31" fillId="4" borderId="28">
      <alignment horizontal="right" vertical="center"/>
    </xf>
    <xf numFmtId="168" fontId="29" fillId="0" borderId="28">
      <alignment vertical="center"/>
    </xf>
    <xf numFmtId="0" fontId="29" fillId="0" borderId="28">
      <alignmen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29" fillId="0" borderId="28">
      <alignment vertical="center"/>
    </xf>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168" fontId="29" fillId="0" borderId="28">
      <alignment vertical="center"/>
    </xf>
    <xf numFmtId="0" fontId="70" fillId="0" borderId="27" applyNumberFormat="0" applyFill="0" applyAlignment="0" applyProtection="0"/>
    <xf numFmtId="165" fontId="31" fillId="4" borderId="28">
      <alignment horizontal="right" vertical="center"/>
    </xf>
    <xf numFmtId="168"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29" fillId="0" borderId="28">
      <alignment vertical="center"/>
    </xf>
    <xf numFmtId="0" fontId="29" fillId="0" borderId="28">
      <alignment vertical="center"/>
    </xf>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168" fontId="31" fillId="4" borderId="28">
      <alignment horizontal="right" vertical="center"/>
    </xf>
    <xf numFmtId="168" fontId="29" fillId="0" borderId="28">
      <alignment vertical="center"/>
    </xf>
    <xf numFmtId="168" fontId="29" fillId="0" borderId="28">
      <alignment vertical="center"/>
    </xf>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29" fillId="0" borderId="28">
      <alignmen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168" fontId="31" fillId="4" borderId="28">
      <alignment horizontal="right" vertical="center"/>
    </xf>
    <xf numFmtId="0" fontId="63" fillId="41" borderId="24" applyNumberFormat="0" applyAlignment="0" applyProtection="0"/>
    <xf numFmtId="0" fontId="29" fillId="0" borderId="28">
      <alignment vertical="center"/>
    </xf>
    <xf numFmtId="0" fontId="53" fillId="55" borderId="24" applyNumberFormat="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168" fontId="29" fillId="0" borderId="28">
      <alignment vertical="center"/>
    </xf>
    <xf numFmtId="0" fontId="29" fillId="59" borderId="25" applyNumberFormat="0" applyFont="0" applyAlignment="0" applyProtection="0"/>
    <xf numFmtId="168" fontId="29" fillId="0" borderId="28">
      <alignment vertical="center"/>
    </xf>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168" fontId="31" fillId="4" borderId="28">
      <alignment horizontal="right" vertical="center"/>
    </xf>
    <xf numFmtId="0" fontId="53" fillId="55" borderId="24" applyNumberFormat="0" applyAlignment="0" applyProtection="0"/>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8" fontId="29" fillId="0" borderId="28">
      <alignment vertical="center"/>
    </xf>
    <xf numFmtId="168" fontId="31" fillId="4" borderId="28">
      <alignment horizontal="right" vertical="center"/>
    </xf>
    <xf numFmtId="0" fontId="29" fillId="0" borderId="28">
      <alignment vertical="center"/>
    </xf>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168"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0" borderId="28">
      <alignment vertical="center"/>
    </xf>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168" fontId="29" fillId="0" borderId="28">
      <alignment vertical="center"/>
    </xf>
    <xf numFmtId="0" fontId="29" fillId="0" borderId="28">
      <alignment vertical="center"/>
    </xf>
    <xf numFmtId="168" fontId="29" fillId="0" borderId="28">
      <alignment vertical="center"/>
    </xf>
    <xf numFmtId="168"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168"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29" fillId="59" borderId="25" applyNumberFormat="0" applyFont="0" applyAlignment="0" applyProtection="0"/>
    <xf numFmtId="0" fontId="29" fillId="0" borderId="28">
      <alignment vertical="center"/>
    </xf>
    <xf numFmtId="168"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0" borderId="28">
      <alignment vertical="center"/>
    </xf>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165" fontId="31" fillId="4" borderId="28">
      <alignment horizontal="right" vertical="center"/>
    </xf>
    <xf numFmtId="168" fontId="29" fillId="0" borderId="28">
      <alignment vertical="center"/>
    </xf>
    <xf numFmtId="0" fontId="29" fillId="59" borderId="25" applyNumberFormat="0" applyFont="0" applyAlignment="0" applyProtection="0"/>
    <xf numFmtId="168" fontId="29" fillId="0" borderId="28">
      <alignment vertical="center"/>
    </xf>
    <xf numFmtId="0" fontId="70" fillId="0" borderId="27" applyNumberFormat="0" applyFill="0" applyAlignment="0" applyProtection="0"/>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165" fontId="31" fillId="4" borderId="28">
      <alignment horizontal="right" vertical="center"/>
    </xf>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168" fontId="29" fillId="0" borderId="28">
      <alignment vertical="center"/>
    </xf>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168" fontId="29" fillId="0" borderId="28">
      <alignment vertical="center"/>
    </xf>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59" borderId="25" applyNumberFormat="0" applyFont="0" applyAlignment="0" applyProtection="0"/>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8" fontId="29" fillId="0" borderId="28">
      <alignment vertical="center"/>
    </xf>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29" fillId="0" borderId="28">
      <alignmen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29" fillId="0" borderId="28">
      <alignment vertical="center"/>
    </xf>
    <xf numFmtId="168"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63" fillId="41" borderId="24" applyNumberFormat="0" applyAlignment="0" applyProtection="0"/>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29" fillId="0" borderId="28">
      <alignment vertical="center"/>
    </xf>
    <xf numFmtId="168"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29" fillId="0" borderId="28">
      <alignment vertical="center"/>
    </xf>
    <xf numFmtId="0" fontId="53" fillId="55"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168" fontId="29" fillId="0" borderId="28">
      <alignment vertical="center"/>
    </xf>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0" fontId="70" fillId="0" borderId="27" applyNumberFormat="0" applyFill="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29" fillId="0" borderId="28">
      <alignment vertical="center"/>
    </xf>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31" fillId="4" borderId="28">
      <alignment horizontal="right" vertical="center"/>
    </xf>
    <xf numFmtId="0" fontId="29" fillId="0" borderId="28">
      <alignment vertical="center"/>
    </xf>
    <xf numFmtId="0" fontId="53" fillId="55" borderId="24" applyNumberFormat="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165"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70" fillId="0" borderId="27" applyNumberFormat="0" applyFill="0" applyAlignment="0" applyProtection="0"/>
    <xf numFmtId="168" fontId="29" fillId="0" borderId="28">
      <alignmen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8" fontId="29" fillId="0" borderId="28">
      <alignment vertical="center"/>
    </xf>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29" fillId="0" borderId="28">
      <alignment vertical="center"/>
    </xf>
    <xf numFmtId="0" fontId="29" fillId="0" borderId="28">
      <alignment vertical="center"/>
    </xf>
    <xf numFmtId="0" fontId="29" fillId="59" borderId="25" applyNumberFormat="0" applyFont="0" applyAlignment="0" applyProtection="0"/>
    <xf numFmtId="168" fontId="29" fillId="0" borderId="28">
      <alignment vertical="center"/>
    </xf>
    <xf numFmtId="165" fontId="31" fillId="4" borderId="28">
      <alignment horizontal="right" vertical="center"/>
    </xf>
    <xf numFmtId="168" fontId="29" fillId="0" borderId="28">
      <alignment vertical="center"/>
    </xf>
    <xf numFmtId="0" fontId="68" fillId="55" borderId="26"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8" fontId="29" fillId="0" borderId="28">
      <alignment vertical="center"/>
    </xf>
    <xf numFmtId="0" fontId="68" fillId="55" borderId="26" applyNumberFormat="0" applyAlignment="0" applyProtection="0"/>
    <xf numFmtId="0"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5" fontId="31" fillId="4" borderId="28">
      <alignment horizontal="right" vertical="center"/>
    </xf>
    <xf numFmtId="0" fontId="68" fillId="55" borderId="26" applyNumberForma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0" fontId="29" fillId="0" borderId="28">
      <alignment vertical="center"/>
    </xf>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168" fontId="31" fillId="4" borderId="28">
      <alignment horizontal="right" vertical="center"/>
    </xf>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168" fontId="31" fillId="4" borderId="28">
      <alignment horizontal="right" vertical="center"/>
    </xf>
    <xf numFmtId="0" fontId="29" fillId="0" borderId="28">
      <alignment vertical="center"/>
    </xf>
    <xf numFmtId="0" fontId="29" fillId="0" borderId="28">
      <alignment vertical="center"/>
    </xf>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0" fontId="29" fillId="0" borderId="28">
      <alignmen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68" fillId="55" borderId="26" applyNumberFormat="0" applyAlignment="0" applyProtection="0"/>
    <xf numFmtId="168" fontId="31" fillId="4" borderId="28">
      <alignment horizontal="right" vertical="center"/>
    </xf>
    <xf numFmtId="0" fontId="53" fillId="55" borderId="24" applyNumberFormat="0" applyAlignment="0" applyProtection="0"/>
    <xf numFmtId="168" fontId="29" fillId="0" borderId="28">
      <alignmen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0" fontId="29" fillId="59" borderId="25" applyNumberFormat="0" applyFont="0" applyAlignment="0" applyProtection="0"/>
    <xf numFmtId="0" fontId="29" fillId="0" borderId="28">
      <alignmen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29" fillId="0" borderId="28">
      <alignment vertical="center"/>
    </xf>
    <xf numFmtId="0" fontId="53" fillId="55"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0" fontId="53" fillId="55" borderId="24" applyNumberFormat="0" applyAlignment="0" applyProtection="0"/>
    <xf numFmtId="168" fontId="29" fillId="0" borderId="28">
      <alignment vertical="center"/>
    </xf>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29" fillId="59" borderId="25" applyNumberFormat="0" applyFont="0" applyAlignment="0" applyProtection="0"/>
    <xf numFmtId="168" fontId="29" fillId="0" borderId="28">
      <alignment vertical="center"/>
    </xf>
    <xf numFmtId="168"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29" fillId="0" borderId="28">
      <alignment vertical="center"/>
    </xf>
    <xf numFmtId="0" fontId="29" fillId="0" borderId="28">
      <alignment vertical="center"/>
    </xf>
    <xf numFmtId="168" fontId="31" fillId="4" borderId="28">
      <alignment horizontal="righ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63" fillId="41" borderId="24" applyNumberFormat="0" applyAlignment="0" applyProtection="0"/>
    <xf numFmtId="168" fontId="29" fillId="0" borderId="28">
      <alignment vertical="center"/>
    </xf>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29" fillId="0" borderId="28">
      <alignment vertical="center"/>
    </xf>
    <xf numFmtId="0" fontId="53" fillId="55" borderId="24" applyNumberFormat="0" applyAlignment="0" applyProtection="0"/>
    <xf numFmtId="168" fontId="31" fillId="4" borderId="28">
      <alignment horizontal="right" vertical="center"/>
    </xf>
    <xf numFmtId="0" fontId="29" fillId="59" borderId="25" applyNumberFormat="0" applyFont="0" applyAlignment="0" applyProtection="0"/>
    <xf numFmtId="168"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53" fillId="55"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68" fillId="55" borderId="26" applyNumberFormat="0" applyAlignment="0" applyProtection="0"/>
    <xf numFmtId="0" fontId="63" fillId="41" borderId="24" applyNumberFormat="0" applyAlignment="0" applyProtection="0"/>
    <xf numFmtId="168"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29" fillId="0" borderId="28">
      <alignment vertical="center"/>
    </xf>
    <xf numFmtId="0" fontId="29" fillId="0" borderId="28">
      <alignment vertical="center"/>
    </xf>
    <xf numFmtId="0" fontId="29" fillId="59" borderId="25" applyNumberFormat="0" applyFont="0" applyAlignment="0" applyProtection="0"/>
    <xf numFmtId="168" fontId="29" fillId="0" borderId="28">
      <alignmen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29" fillId="59" borderId="25" applyNumberFormat="0" applyFont="0" applyAlignment="0" applyProtection="0"/>
    <xf numFmtId="0" fontId="29" fillId="0" borderId="28">
      <alignment vertical="center"/>
    </xf>
    <xf numFmtId="0" fontId="29" fillId="0" borderId="28">
      <alignment vertical="center"/>
    </xf>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29" fillId="0" borderId="28">
      <alignment vertical="center"/>
    </xf>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168" fontId="31" fillId="4" borderId="28">
      <alignment horizontal="right" vertical="center"/>
    </xf>
    <xf numFmtId="168" fontId="29" fillId="0" borderId="28">
      <alignment vertical="center"/>
    </xf>
    <xf numFmtId="0" fontId="68" fillId="55" borderId="26" applyNumberFormat="0" applyAlignment="0" applyProtection="0"/>
    <xf numFmtId="0" fontId="53" fillId="55" borderId="24" applyNumberFormat="0" applyAlignment="0" applyProtection="0"/>
    <xf numFmtId="168" fontId="29" fillId="0" borderId="28">
      <alignment vertical="center"/>
    </xf>
    <xf numFmtId="0" fontId="29" fillId="59" borderId="25" applyNumberFormat="0" applyFont="0" applyAlignment="0" applyProtection="0"/>
    <xf numFmtId="168" fontId="29" fillId="0" borderId="28">
      <alignment vertical="center"/>
    </xf>
    <xf numFmtId="168"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168" fontId="31" fillId="4" borderId="28">
      <alignment horizontal="right" vertical="center"/>
    </xf>
    <xf numFmtId="0" fontId="63" fillId="41" borderId="24" applyNumberFormat="0" applyAlignment="0" applyProtection="0"/>
    <xf numFmtId="165" fontId="31" fillId="4" borderId="28">
      <alignment horizontal="right" vertical="center"/>
    </xf>
    <xf numFmtId="168" fontId="29" fillId="0" borderId="28">
      <alignment vertical="center"/>
    </xf>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168" fontId="29" fillId="0" borderId="28">
      <alignment vertical="center"/>
    </xf>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29" fillId="0" borderId="28">
      <alignment vertical="center"/>
    </xf>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29" fillId="0" borderId="28">
      <alignmen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29" fillId="59" borderId="25" applyNumberFormat="0" applyFont="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168" fontId="31" fillId="4" borderId="28">
      <alignment horizontal="right" vertical="center"/>
    </xf>
    <xf numFmtId="0" fontId="53" fillId="55" borderId="24" applyNumberFormat="0" applyAlignment="0" applyProtection="0"/>
    <xf numFmtId="168" fontId="29" fillId="0" borderId="28">
      <alignment vertical="center"/>
    </xf>
    <xf numFmtId="0" fontId="29" fillId="0" borderId="28">
      <alignment vertical="center"/>
    </xf>
    <xf numFmtId="168" fontId="29" fillId="0" borderId="28">
      <alignment vertical="center"/>
    </xf>
    <xf numFmtId="0" fontId="70" fillId="0" borderId="27" applyNumberFormat="0" applyFill="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165" fontId="31" fillId="4" borderId="28">
      <alignment horizontal="righ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168" fontId="29" fillId="0" borderId="28">
      <alignment vertical="center"/>
    </xf>
    <xf numFmtId="168" fontId="31" fillId="4" borderId="28">
      <alignment horizontal="right" vertical="center"/>
    </xf>
    <xf numFmtId="0" fontId="63" fillId="41" borderId="24" applyNumberFormat="0" applyAlignment="0" applyProtection="0"/>
    <xf numFmtId="0" fontId="29" fillId="0" borderId="28">
      <alignment vertical="center"/>
    </xf>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68" fillId="55" borderId="26" applyNumberForma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168" fontId="29" fillId="0" borderId="28">
      <alignmen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168" fontId="31" fillId="4" borderId="28">
      <alignment horizontal="righ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168"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168" fontId="31" fillId="4" borderId="28">
      <alignment horizontal="right" vertical="center"/>
    </xf>
    <xf numFmtId="0" fontId="63" fillId="41" borderId="24" applyNumberFormat="0" applyAlignment="0" applyProtection="0"/>
    <xf numFmtId="165" fontId="31" fillId="4" borderId="28">
      <alignment horizontal="right" vertical="center"/>
    </xf>
    <xf numFmtId="168" fontId="29" fillId="0" borderId="28">
      <alignment vertical="center"/>
    </xf>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168" fontId="29" fillId="0" borderId="28">
      <alignment vertical="center"/>
    </xf>
    <xf numFmtId="0" fontId="53" fillId="55" borderId="24"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29" fillId="0" borderId="28">
      <alignment vertical="center"/>
    </xf>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0" fontId="68" fillId="55" borderId="26" applyNumberFormat="0" applyAlignment="0" applyProtection="0"/>
    <xf numFmtId="165" fontId="31" fillId="4" borderId="28">
      <alignment horizontal="right" vertical="center"/>
    </xf>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63" fillId="41" borderId="24" applyNumberFormat="0" applyAlignment="0" applyProtection="0"/>
    <xf numFmtId="0" fontId="29" fillId="0" borderId="28">
      <alignment vertical="center"/>
    </xf>
    <xf numFmtId="168" fontId="31" fillId="4" borderId="28">
      <alignment horizontal="right" vertical="center"/>
    </xf>
    <xf numFmtId="0" fontId="53" fillId="55" borderId="24" applyNumberFormat="0" applyAlignment="0" applyProtection="0"/>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165" fontId="31" fillId="4" borderId="28">
      <alignment horizontal="right" vertical="center"/>
    </xf>
    <xf numFmtId="0" fontId="53" fillId="55" borderId="24" applyNumberFormat="0" applyAlignment="0" applyProtection="0"/>
    <xf numFmtId="168"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68" fillId="55" borderId="26" applyNumberFormat="0" applyAlignment="0" applyProtection="0"/>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168" fontId="29" fillId="0" borderId="28">
      <alignment vertical="center"/>
    </xf>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168" fontId="31" fillId="4" borderId="28">
      <alignment horizontal="right" vertical="center"/>
    </xf>
    <xf numFmtId="165" fontId="31" fillId="4" borderId="28">
      <alignment horizontal="right" vertical="center"/>
    </xf>
    <xf numFmtId="168" fontId="29" fillId="0" borderId="28">
      <alignment vertical="center"/>
    </xf>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29" fillId="0" borderId="28">
      <alignment vertical="center"/>
    </xf>
    <xf numFmtId="168" fontId="29" fillId="0" borderId="28">
      <alignment vertical="center"/>
    </xf>
    <xf numFmtId="0" fontId="70" fillId="0" borderId="27" applyNumberFormat="0" applyFill="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168"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168" fontId="31" fillId="4" borderId="28">
      <alignment horizontal="right" vertical="center"/>
    </xf>
    <xf numFmtId="165" fontId="31" fillId="4" borderId="28">
      <alignment horizontal="right" vertical="center"/>
    </xf>
    <xf numFmtId="0" fontId="68" fillId="55" borderId="26" applyNumberFormat="0" applyAlignment="0" applyProtection="0"/>
    <xf numFmtId="168" fontId="31" fillId="4" borderId="28">
      <alignment horizontal="right" vertical="center"/>
    </xf>
    <xf numFmtId="0" fontId="29" fillId="59" borderId="25" applyNumberFormat="0" applyFont="0" applyAlignment="0" applyProtection="0"/>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0" borderId="28">
      <alignment vertical="center"/>
    </xf>
    <xf numFmtId="0" fontId="29" fillId="0" borderId="28">
      <alignment vertical="center"/>
    </xf>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168" fontId="29" fillId="0" borderId="28">
      <alignment vertical="center"/>
    </xf>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8" fontId="29" fillId="0" borderId="28">
      <alignment vertical="center"/>
    </xf>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168" fontId="31" fillId="4" borderId="28">
      <alignment horizontal="right" vertical="center"/>
    </xf>
    <xf numFmtId="0" fontId="68" fillId="55" borderId="26" applyNumberFormat="0" applyAlignment="0" applyProtection="0"/>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0" fontId="63" fillId="41" borderId="24" applyNumberFormat="0" applyAlignment="0" applyProtection="0"/>
    <xf numFmtId="168" fontId="29" fillId="0" borderId="28">
      <alignmen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0" fontId="29" fillId="0" borderId="28">
      <alignment vertical="center"/>
    </xf>
    <xf numFmtId="168" fontId="31" fillId="4" borderId="28">
      <alignment horizontal="right" vertical="center"/>
    </xf>
    <xf numFmtId="0" fontId="29" fillId="0" borderId="28">
      <alignment vertical="center"/>
    </xf>
    <xf numFmtId="0" fontId="70" fillId="0" borderId="27" applyNumberFormat="0" applyFill="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63" fillId="41" borderId="24" applyNumberFormat="0" applyAlignment="0" applyProtection="0"/>
    <xf numFmtId="0" fontId="53" fillId="55" borderId="24" applyNumberFormat="0" applyAlignment="0" applyProtection="0"/>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31" fillId="4" borderId="28">
      <alignment horizontal="right" vertical="center"/>
    </xf>
    <xf numFmtId="165"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0" fontId="29" fillId="0" borderId="28">
      <alignment vertical="center"/>
    </xf>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165" fontId="31" fillId="4" borderId="28">
      <alignment horizontal="right" vertical="center"/>
    </xf>
    <xf numFmtId="168" fontId="29" fillId="0" borderId="28">
      <alignment vertical="center"/>
    </xf>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0" fontId="29" fillId="0" borderId="28">
      <alignment vertical="center"/>
    </xf>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165" fontId="31" fillId="4" borderId="28">
      <alignment horizontal="right" vertical="center"/>
    </xf>
    <xf numFmtId="0" fontId="70" fillId="0" borderId="27" applyNumberFormat="0" applyFill="0" applyAlignment="0" applyProtection="0"/>
    <xf numFmtId="0" fontId="29" fillId="0" borderId="28">
      <alignment vertical="center"/>
    </xf>
    <xf numFmtId="168" fontId="29" fillId="0" borderId="28">
      <alignment vertical="center"/>
    </xf>
    <xf numFmtId="0" fontId="53" fillId="55" borderId="24" applyNumberFormat="0" applyAlignment="0" applyProtection="0"/>
    <xf numFmtId="165" fontId="31" fillId="4" borderId="28">
      <alignment horizontal="right" vertical="center"/>
    </xf>
    <xf numFmtId="168" fontId="29" fillId="0" borderId="28">
      <alignment vertical="center"/>
    </xf>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0" borderId="28">
      <alignment vertical="center"/>
    </xf>
    <xf numFmtId="168" fontId="31" fillId="4" borderId="28">
      <alignment horizontal="right" vertical="center"/>
    </xf>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165" fontId="31" fillId="4" borderId="28">
      <alignment horizontal="right" vertical="center"/>
    </xf>
    <xf numFmtId="0" fontId="29" fillId="0" borderId="28">
      <alignment vertical="center"/>
    </xf>
    <xf numFmtId="0" fontId="29" fillId="0" borderId="28">
      <alignment vertical="center"/>
    </xf>
    <xf numFmtId="168" fontId="31" fillId="4" borderId="28">
      <alignment horizontal="right" vertical="center"/>
    </xf>
    <xf numFmtId="0" fontId="29" fillId="0" borderId="28">
      <alignment vertical="center"/>
    </xf>
    <xf numFmtId="0" fontId="29" fillId="0" borderId="28">
      <alignment vertical="center"/>
    </xf>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168" fontId="31" fillId="4" borderId="28">
      <alignment horizontal="right" vertical="center"/>
    </xf>
    <xf numFmtId="0" fontId="29" fillId="59" borderId="25" applyNumberFormat="0" applyFont="0" applyAlignment="0" applyProtection="0"/>
    <xf numFmtId="0" fontId="63" fillId="41" borderId="24" applyNumberFormat="0" applyAlignment="0" applyProtection="0"/>
    <xf numFmtId="168" fontId="29" fillId="0" borderId="28">
      <alignment vertical="center"/>
    </xf>
    <xf numFmtId="0" fontId="63" fillId="41" borderId="24" applyNumberFormat="0" applyAlignment="0" applyProtection="0"/>
    <xf numFmtId="165" fontId="31" fillId="4" borderId="28">
      <alignment horizontal="right" vertical="center"/>
    </xf>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70" fillId="0" borderId="27" applyNumberFormat="0" applyFill="0" applyAlignment="0" applyProtection="0"/>
    <xf numFmtId="0" fontId="29" fillId="0" borderId="28">
      <alignment vertical="center"/>
    </xf>
    <xf numFmtId="0" fontId="63" fillId="41" borderId="24" applyNumberFormat="0" applyAlignment="0" applyProtection="0"/>
    <xf numFmtId="0" fontId="70" fillId="0" borderId="27" applyNumberFormat="0" applyFill="0" applyAlignment="0" applyProtection="0"/>
    <xf numFmtId="0" fontId="29" fillId="0" borderId="28">
      <alignment vertical="center"/>
    </xf>
    <xf numFmtId="0" fontId="29" fillId="59" borderId="25" applyNumberFormat="0" applyFont="0" applyAlignment="0" applyProtection="0"/>
    <xf numFmtId="0" fontId="29" fillId="59" borderId="25" applyNumberFormat="0" applyFont="0" applyAlignment="0" applyProtection="0"/>
    <xf numFmtId="165" fontId="31" fillId="4" borderId="28">
      <alignment horizontal="right" vertical="center"/>
    </xf>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168"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0" borderId="28">
      <alignment vertical="center"/>
    </xf>
    <xf numFmtId="0" fontId="53" fillId="55" borderId="24" applyNumberFormat="0" applyAlignment="0" applyProtection="0"/>
    <xf numFmtId="0" fontId="53" fillId="55" borderId="24" applyNumberFormat="0" applyAlignment="0" applyProtection="0"/>
    <xf numFmtId="168" fontId="29" fillId="0" borderId="28">
      <alignment vertical="center"/>
    </xf>
    <xf numFmtId="168"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29" fillId="0" borderId="28">
      <alignment vertical="center"/>
    </xf>
    <xf numFmtId="168" fontId="29" fillId="0" borderId="28">
      <alignmen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0" borderId="28">
      <alignment vertical="center"/>
    </xf>
    <xf numFmtId="168" fontId="31" fillId="4" borderId="28">
      <alignment horizontal="right" vertical="center"/>
    </xf>
    <xf numFmtId="168" fontId="31" fillId="4" borderId="28">
      <alignment horizontal="right" vertical="center"/>
    </xf>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165" fontId="31" fillId="4" borderId="28">
      <alignment horizontal="right" vertical="center"/>
    </xf>
    <xf numFmtId="0" fontId="29" fillId="0" borderId="28">
      <alignment vertical="center"/>
    </xf>
    <xf numFmtId="0" fontId="29" fillId="0" borderId="28">
      <alignment vertical="center"/>
    </xf>
    <xf numFmtId="165" fontId="31" fillId="4" borderId="28">
      <alignment horizontal="right" vertical="center"/>
    </xf>
    <xf numFmtId="0" fontId="63" fillId="41" borderId="24" applyNumberFormat="0" applyAlignment="0" applyProtection="0"/>
    <xf numFmtId="168"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168" fontId="29" fillId="0" borderId="28">
      <alignment vertical="center"/>
    </xf>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0" fontId="29" fillId="0" borderId="28">
      <alignment vertical="center"/>
    </xf>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165" fontId="31" fillId="4" borderId="28">
      <alignment horizontal="right" vertical="center"/>
    </xf>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0" borderId="28">
      <alignment vertical="center"/>
    </xf>
    <xf numFmtId="0" fontId="29" fillId="59" borderId="25" applyNumberFormat="0" applyFont="0" applyAlignment="0" applyProtection="0"/>
    <xf numFmtId="0" fontId="29" fillId="0" borderId="28">
      <alignment vertical="center"/>
    </xf>
    <xf numFmtId="0" fontId="29" fillId="59" borderId="25" applyNumberFormat="0" applyFont="0" applyAlignment="0" applyProtection="0"/>
    <xf numFmtId="165" fontId="31" fillId="4" borderId="28">
      <alignment horizontal="right" vertical="center"/>
    </xf>
    <xf numFmtId="165" fontId="31" fillId="4" borderId="28">
      <alignment horizontal="right" vertical="center"/>
    </xf>
    <xf numFmtId="0" fontId="70" fillId="0" borderId="27" applyNumberFormat="0" applyFill="0" applyAlignment="0" applyProtection="0"/>
    <xf numFmtId="168" fontId="31" fillId="4" borderId="28">
      <alignment horizontal="right" vertical="center"/>
    </xf>
    <xf numFmtId="168" fontId="29" fillId="0" borderId="28">
      <alignment vertical="center"/>
    </xf>
    <xf numFmtId="0" fontId="29" fillId="59" borderId="25" applyNumberFormat="0" applyFont="0" applyAlignment="0" applyProtection="0"/>
    <xf numFmtId="0" fontId="53" fillId="55" borderId="24" applyNumberFormat="0" applyAlignment="0" applyProtection="0"/>
    <xf numFmtId="0" fontId="29" fillId="0" borderId="28">
      <alignment vertical="center"/>
    </xf>
    <xf numFmtId="0" fontId="29" fillId="0" borderId="28">
      <alignmen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8" fontId="29" fillId="0" borderId="28">
      <alignment vertical="center"/>
    </xf>
    <xf numFmtId="168" fontId="31" fillId="4" borderId="28">
      <alignment horizontal="right" vertical="center"/>
    </xf>
    <xf numFmtId="0" fontId="68" fillId="55" borderId="26" applyNumberFormat="0" applyAlignment="0" applyProtection="0"/>
    <xf numFmtId="165" fontId="31" fillId="4" borderId="28">
      <alignment horizontal="right" vertical="center"/>
    </xf>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165" fontId="31" fillId="4" borderId="28">
      <alignment horizontal="right" vertical="center"/>
    </xf>
    <xf numFmtId="168" fontId="31" fillId="4" borderId="28">
      <alignment horizontal="right" vertical="center"/>
    </xf>
    <xf numFmtId="168" fontId="29" fillId="0" borderId="28">
      <alignment vertical="center"/>
    </xf>
    <xf numFmtId="168" fontId="31" fillId="4" borderId="28">
      <alignment horizontal="right" vertical="center"/>
    </xf>
    <xf numFmtId="0" fontId="70" fillId="0" borderId="27" applyNumberFormat="0" applyFill="0" applyAlignment="0" applyProtection="0"/>
    <xf numFmtId="0" fontId="70" fillId="0" borderId="27" applyNumberFormat="0" applyFill="0" applyAlignment="0" applyProtection="0"/>
    <xf numFmtId="165" fontId="31" fillId="4" borderId="28">
      <alignment horizontal="right" vertical="center"/>
    </xf>
    <xf numFmtId="0" fontId="63" fillId="41" borderId="24" applyNumberFormat="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168" fontId="31" fillId="4" borderId="28">
      <alignment horizontal="right" vertical="center"/>
    </xf>
    <xf numFmtId="0" fontId="29" fillId="0" borderId="28">
      <alignment vertical="center"/>
    </xf>
    <xf numFmtId="0" fontId="29" fillId="59" borderId="25" applyNumberFormat="0" applyFont="0" applyAlignment="0" applyProtection="0"/>
    <xf numFmtId="168" fontId="31" fillId="4" borderId="28">
      <alignment horizontal="right" vertical="center"/>
    </xf>
    <xf numFmtId="0" fontId="29" fillId="59" borderId="25" applyNumberFormat="0" applyFont="0" applyAlignment="0" applyProtection="0"/>
    <xf numFmtId="165" fontId="31" fillId="4" borderId="28">
      <alignment horizontal="righ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0" borderId="28">
      <alignment vertical="center"/>
    </xf>
    <xf numFmtId="0" fontId="29" fillId="0" borderId="28">
      <alignment vertical="center"/>
    </xf>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0" fontId="68" fillId="55" borderId="26" applyNumberFormat="0" applyAlignment="0" applyProtection="0"/>
    <xf numFmtId="0" fontId="29" fillId="0" borderId="28">
      <alignment vertical="center"/>
    </xf>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168" fontId="29" fillId="0" borderId="28">
      <alignment vertical="center"/>
    </xf>
    <xf numFmtId="0" fontId="53" fillId="55" borderId="24" applyNumberFormat="0" applyAlignment="0" applyProtection="0"/>
    <xf numFmtId="168" fontId="31" fillId="4" borderId="28">
      <alignment horizontal="right" vertical="center"/>
    </xf>
    <xf numFmtId="0" fontId="53" fillId="55" borderId="24" applyNumberFormat="0" applyAlignment="0" applyProtection="0"/>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8" fontId="29" fillId="0" borderId="28">
      <alignment vertical="center"/>
    </xf>
    <xf numFmtId="168" fontId="29" fillId="0" borderId="28">
      <alignment vertical="center"/>
    </xf>
    <xf numFmtId="0" fontId="63" fillId="41" borderId="24" applyNumberFormat="0" applyAlignment="0" applyProtection="0"/>
    <xf numFmtId="0" fontId="63" fillId="41" borderId="24" applyNumberFormat="0" applyAlignment="0" applyProtection="0"/>
    <xf numFmtId="0" fontId="29" fillId="0" borderId="28">
      <alignment vertical="center"/>
    </xf>
    <xf numFmtId="0" fontId="29" fillId="0" borderId="28">
      <alignment vertical="center"/>
    </xf>
    <xf numFmtId="0" fontId="63" fillId="41" borderId="24" applyNumberFormat="0" applyAlignment="0" applyProtection="0"/>
    <xf numFmtId="165" fontId="31" fillId="4" borderId="28">
      <alignment horizontal="right" vertical="center"/>
    </xf>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168" fontId="31" fillId="4" borderId="28">
      <alignment horizontal="right" vertical="center"/>
    </xf>
    <xf numFmtId="0" fontId="53" fillId="55" borderId="24" applyNumberFormat="0" applyAlignment="0" applyProtection="0"/>
    <xf numFmtId="0" fontId="29" fillId="0" borderId="28">
      <alignment vertical="center"/>
    </xf>
    <xf numFmtId="165" fontId="31" fillId="4" borderId="28">
      <alignment horizontal="right" vertical="center"/>
    </xf>
    <xf numFmtId="168" fontId="31" fillId="4" borderId="28">
      <alignment horizontal="right" vertical="center"/>
    </xf>
    <xf numFmtId="0" fontId="53" fillId="55" borderId="24" applyNumberFormat="0" applyAlignment="0" applyProtection="0"/>
    <xf numFmtId="0" fontId="29" fillId="0" borderId="28">
      <alignment vertical="center"/>
    </xf>
    <xf numFmtId="0" fontId="53" fillId="55" borderId="24" applyNumberFormat="0" applyAlignment="0" applyProtection="0"/>
    <xf numFmtId="165" fontId="31" fillId="4" borderId="28">
      <alignment horizontal="right" vertical="center"/>
    </xf>
    <xf numFmtId="0" fontId="68" fillId="55" borderId="26" applyNumberFormat="0" applyAlignment="0" applyProtection="0"/>
    <xf numFmtId="168" fontId="29" fillId="0" borderId="28">
      <alignment vertical="center"/>
    </xf>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0" borderId="28">
      <alignment vertical="center"/>
    </xf>
    <xf numFmtId="0" fontId="70" fillId="0" borderId="27" applyNumberFormat="0" applyFill="0" applyAlignment="0" applyProtection="0"/>
    <xf numFmtId="165" fontId="31" fillId="4" borderId="28">
      <alignment horizontal="right" vertical="center"/>
    </xf>
    <xf numFmtId="165" fontId="31" fillId="4" borderId="28">
      <alignment horizontal="right" vertical="center"/>
    </xf>
    <xf numFmtId="165" fontId="31" fillId="4" borderId="28">
      <alignment horizontal="right" vertical="center"/>
    </xf>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0" borderId="28">
      <alignment vertical="center"/>
    </xf>
    <xf numFmtId="168" fontId="29" fillId="0" borderId="28">
      <alignment vertical="center"/>
    </xf>
    <xf numFmtId="0" fontId="29" fillId="0" borderId="28">
      <alignment vertical="center"/>
    </xf>
    <xf numFmtId="168" fontId="29" fillId="0" borderId="28">
      <alignment vertical="center"/>
    </xf>
    <xf numFmtId="165" fontId="31" fillId="4" borderId="28">
      <alignment horizontal="right" vertical="center"/>
    </xf>
    <xf numFmtId="168" fontId="31" fillId="4" borderId="28">
      <alignment horizontal="right" vertical="center"/>
    </xf>
    <xf numFmtId="168" fontId="31" fillId="4" borderId="28">
      <alignment horizontal="right" vertical="center"/>
    </xf>
    <xf numFmtId="168" fontId="31" fillId="4" borderId="28">
      <alignment horizontal="right" vertical="center"/>
    </xf>
    <xf numFmtId="165" fontId="31" fillId="4" borderId="28">
      <alignment horizontal="right" vertical="center"/>
    </xf>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168" fontId="29" fillId="0" borderId="28">
      <alignment vertical="center"/>
    </xf>
    <xf numFmtId="0" fontId="29" fillId="0" borderId="28">
      <alignment vertical="center"/>
    </xf>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165" fontId="31" fillId="4" borderId="28">
      <alignment horizontal="right" vertical="center"/>
    </xf>
    <xf numFmtId="168" fontId="29" fillId="0" borderId="28">
      <alignment vertical="center"/>
    </xf>
    <xf numFmtId="0" fontId="29" fillId="0" borderId="28">
      <alignment vertical="center"/>
    </xf>
    <xf numFmtId="165" fontId="31" fillId="4" borderId="28">
      <alignment horizontal="right" vertical="center"/>
    </xf>
    <xf numFmtId="0" fontId="29" fillId="0" borderId="28">
      <alignment vertical="center"/>
    </xf>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168" fontId="31" fillId="4" borderId="28">
      <alignment horizontal="right" vertical="center"/>
    </xf>
    <xf numFmtId="168" fontId="31" fillId="4" borderId="28">
      <alignment horizontal="right" vertical="center"/>
    </xf>
    <xf numFmtId="165" fontId="31" fillId="4" borderId="28">
      <alignment horizontal="right" vertical="center"/>
    </xf>
    <xf numFmtId="168" fontId="29" fillId="0" borderId="28">
      <alignment vertical="center"/>
    </xf>
    <xf numFmtId="0" fontId="29" fillId="0" borderId="28">
      <alignment vertical="center"/>
    </xf>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0" borderId="28">
      <alignment vertical="center"/>
    </xf>
    <xf numFmtId="165" fontId="31" fillId="4" borderId="28">
      <alignment horizontal="right" vertical="center"/>
    </xf>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70" fillId="0" borderId="27" applyNumberFormat="0" applyFill="0" applyAlignment="0" applyProtection="0"/>
    <xf numFmtId="0" fontId="63" fillId="41" borderId="24"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29" fillId="59" borderId="25" applyNumberFormat="0" applyFon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68" fillId="55" borderId="26" applyNumberFormat="0" applyAlignment="0" applyProtection="0"/>
    <xf numFmtId="0" fontId="68" fillId="55" borderId="26" applyNumberFormat="0" applyAlignment="0" applyProtection="0"/>
    <xf numFmtId="0" fontId="68" fillId="55" borderId="26"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29" fillId="59" borderId="25" applyNumberFormat="0" applyFont="0" applyAlignment="0" applyProtection="0"/>
    <xf numFmtId="0" fontId="63" fillId="41" borderId="24"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29" fillId="59" borderId="25" applyNumberFormat="0" applyFon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3" fillId="41"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3" fillId="41" borderId="24" applyNumberFormat="0" applyAlignment="0" applyProtection="0"/>
    <xf numFmtId="0" fontId="53" fillId="55" borderId="24" applyNumberFormat="0" applyAlignment="0" applyProtection="0"/>
    <xf numFmtId="0" fontId="68" fillId="55" borderId="26" applyNumberFormat="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68" fillId="55" borderId="26"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70" fillId="0" borderId="27" applyNumberFormat="0" applyFill="0" applyAlignment="0" applyProtection="0"/>
    <xf numFmtId="0" fontId="63" fillId="41"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53" fillId="55" borderId="24" applyNumberFormat="0" applyAlignment="0" applyProtection="0"/>
    <xf numFmtId="0" fontId="53" fillId="55" borderId="24" applyNumberFormat="0" applyAlignment="0" applyProtection="0"/>
    <xf numFmtId="0" fontId="53" fillId="55" borderId="24" applyNumberFormat="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70" fillId="0" borderId="27" applyNumberFormat="0" applyFill="0" applyAlignment="0" applyProtection="0"/>
    <xf numFmtId="0" fontId="68" fillId="55" borderId="26" applyNumberFormat="0" applyAlignment="0" applyProtection="0"/>
    <xf numFmtId="0" fontId="29" fillId="59" borderId="25" applyNumberFormat="0" applyFont="0" applyAlignment="0" applyProtection="0"/>
    <xf numFmtId="0" fontId="29" fillId="59" borderId="25" applyNumberFormat="0" applyFont="0" applyAlignment="0" applyProtection="0"/>
    <xf numFmtId="0" fontId="63" fillId="41" borderId="24" applyNumberFormat="0" applyAlignment="0" applyProtection="0"/>
    <xf numFmtId="0" fontId="63" fillId="41" borderId="24" applyNumberFormat="0" applyAlignment="0" applyProtection="0"/>
    <xf numFmtId="0" fontId="53" fillId="55" borderId="24" applyNumberFormat="0" applyAlignment="0" applyProtection="0"/>
    <xf numFmtId="0" fontId="53" fillId="55" borderId="24" applyNumberFormat="0" applyAlignment="0" applyProtection="0"/>
    <xf numFmtId="0" fontId="29" fillId="59" borderId="25" applyNumberFormat="0" applyFont="0" applyAlignment="0" applyProtection="0"/>
    <xf numFmtId="0" fontId="70" fillId="0" borderId="27" applyNumberFormat="0" applyFill="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8" fillId="55" borderId="26" applyNumberFormat="0" applyAlignment="0" applyProtection="0"/>
    <xf numFmtId="0" fontId="53" fillId="55" borderId="24" applyNumberFormat="0" applyAlignment="0" applyProtection="0"/>
    <xf numFmtId="0" fontId="53" fillId="55" borderId="24" applyNumberFormat="0" applyAlignment="0" applyProtection="0"/>
    <xf numFmtId="0" fontId="63" fillId="41"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53" fillId="55" borderId="24" applyNumberFormat="0" applyAlignment="0" applyProtection="0"/>
    <xf numFmtId="0" fontId="63" fillId="41" borderId="24" applyNumberFormat="0" applyAlignment="0" applyProtection="0"/>
    <xf numFmtId="0" fontId="29" fillId="59" borderId="25" applyNumberFormat="0" applyFont="0" applyAlignment="0" applyProtection="0"/>
    <xf numFmtId="0" fontId="68" fillId="55" borderId="26" applyNumberFormat="0" applyAlignment="0" applyProtection="0"/>
    <xf numFmtId="0" fontId="70" fillId="0" borderId="27" applyNumberFormat="0" applyFill="0" applyAlignment="0" applyProtection="0"/>
    <xf numFmtId="0" fontId="34" fillId="0" borderId="0" applyNumberFormat="0" applyFill="0" applyBorder="0" applyAlignment="0" applyProtection="0">
      <alignment vertical="top"/>
      <protection locked="0"/>
    </xf>
    <xf numFmtId="0" fontId="74" fillId="0" borderId="0"/>
    <xf numFmtId="9" fontId="74"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4">
    <xf numFmtId="0" fontId="0" fillId="0" borderId="0" xfId="0"/>
    <xf numFmtId="0" fontId="0" fillId="5" borderId="0" xfId="0" applyFont="1" applyFill="1" applyBorder="1"/>
    <xf numFmtId="0" fontId="0" fillId="5" borderId="0" xfId="0" applyFont="1" applyFill="1"/>
    <xf numFmtId="0" fontId="0" fillId="5" borderId="0" xfId="0" applyFill="1" applyBorder="1"/>
    <xf numFmtId="0" fontId="0" fillId="5" borderId="0" xfId="0" applyFill="1"/>
    <xf numFmtId="0" fontId="75" fillId="5" borderId="0" xfId="0" applyFont="1" applyFill="1"/>
    <xf numFmtId="0" fontId="0" fillId="5" borderId="38" xfId="0" applyFill="1" applyBorder="1"/>
    <xf numFmtId="0" fontId="77" fillId="60" borderId="33" xfId="0" applyFont="1" applyFill="1" applyBorder="1"/>
    <xf numFmtId="0" fontId="78" fillId="60" borderId="43" xfId="0" applyFont="1" applyFill="1" applyBorder="1"/>
    <xf numFmtId="0" fontId="77" fillId="60" borderId="39" xfId="0" applyFont="1" applyFill="1" applyBorder="1"/>
    <xf numFmtId="0" fontId="79" fillId="60" borderId="33" xfId="0" applyFont="1" applyFill="1" applyBorder="1" applyAlignment="1">
      <alignment vertical="center"/>
    </xf>
    <xf numFmtId="49" fontId="77" fillId="5" borderId="34" xfId="0" applyNumberFormat="1" applyFont="1" applyFill="1" applyBorder="1" applyAlignment="1">
      <alignment horizontal="left"/>
    </xf>
    <xf numFmtId="0" fontId="79" fillId="60" borderId="3" xfId="0" applyFont="1" applyFill="1" applyBorder="1" applyAlignment="1">
      <alignment vertical="center"/>
    </xf>
    <xf numFmtId="0" fontId="77" fillId="60" borderId="40" xfId="0" applyFont="1" applyFill="1" applyBorder="1"/>
    <xf numFmtId="0" fontId="77" fillId="60" borderId="0" xfId="0" applyFont="1" applyFill="1" applyBorder="1"/>
    <xf numFmtId="0" fontId="23" fillId="5" borderId="0" xfId="0" applyFont="1" applyFill="1"/>
    <xf numFmtId="0" fontId="23" fillId="5" borderId="0" xfId="0" applyFont="1" applyFill="1" applyBorder="1"/>
    <xf numFmtId="0" fontId="76" fillId="5" borderId="0" xfId="0" applyNumberFormat="1" applyFont="1" applyFill="1" applyBorder="1" applyAlignment="1" applyProtection="1">
      <alignment vertical="center"/>
    </xf>
    <xf numFmtId="1" fontId="76" fillId="5" borderId="0" xfId="0" applyNumberFormat="1" applyFont="1" applyFill="1" applyBorder="1" applyAlignment="1" applyProtection="1">
      <alignment vertical="center"/>
    </xf>
    <xf numFmtId="1" fontId="76" fillId="5" borderId="0" xfId="0" applyNumberFormat="1" applyFont="1" applyFill="1" applyBorder="1" applyAlignment="1" applyProtection="1">
      <alignment horizontal="right" vertical="center"/>
    </xf>
    <xf numFmtId="2" fontId="76" fillId="5" borderId="0" xfId="0" applyNumberFormat="1" applyFont="1" applyFill="1" applyBorder="1" applyAlignment="1" applyProtection="1">
      <alignment horizontal="right" vertical="center"/>
    </xf>
    <xf numFmtId="0" fontId="76" fillId="0" borderId="0" xfId="0" applyNumberFormat="1" applyFont="1" applyFill="1" applyBorder="1" applyAlignment="1" applyProtection="1">
      <alignment horizontal="left" vertical="center"/>
    </xf>
    <xf numFmtId="0" fontId="75" fillId="5" borderId="31" xfId="0" applyFont="1" applyFill="1" applyBorder="1"/>
    <xf numFmtId="0" fontId="76" fillId="5" borderId="0" xfId="0" applyFont="1" applyFill="1" applyBorder="1"/>
    <xf numFmtId="0" fontId="76" fillId="5" borderId="31" xfId="0" applyFont="1" applyFill="1" applyBorder="1"/>
    <xf numFmtId="0" fontId="76" fillId="5" borderId="35" xfId="0" applyFont="1" applyFill="1" applyBorder="1"/>
    <xf numFmtId="0" fontId="0" fillId="5" borderId="41" xfId="0" applyFill="1" applyBorder="1"/>
    <xf numFmtId="49" fontId="76" fillId="5" borderId="0" xfId="0" applyNumberFormat="1" applyFont="1" applyFill="1" applyBorder="1"/>
    <xf numFmtId="49" fontId="76" fillId="5" borderId="35" xfId="0" applyNumberFormat="1" applyFont="1" applyFill="1" applyBorder="1"/>
    <xf numFmtId="0" fontId="76" fillId="5" borderId="30" xfId="0" applyFont="1" applyFill="1" applyBorder="1"/>
    <xf numFmtId="0" fontId="22" fillId="5" borderId="29" xfId="0" applyFont="1" applyFill="1" applyBorder="1"/>
    <xf numFmtId="0" fontId="22" fillId="0" borderId="0" xfId="0" applyFont="1" applyFill="1" applyBorder="1"/>
    <xf numFmtId="0" fontId="78" fillId="0" borderId="0" xfId="0" applyFont="1" applyFill="1" applyBorder="1"/>
    <xf numFmtId="0" fontId="22" fillId="5" borderId="0" xfId="0" applyFont="1" applyFill="1" applyBorder="1"/>
    <xf numFmtId="0" fontId="22" fillId="5" borderId="44" xfId="0" applyFont="1" applyFill="1" applyBorder="1"/>
    <xf numFmtId="0" fontId="22" fillId="5" borderId="32" xfId="0" applyFont="1" applyFill="1" applyBorder="1"/>
    <xf numFmtId="0" fontId="77" fillId="0" borderId="0" xfId="0" applyFont="1" applyFill="1" applyBorder="1"/>
    <xf numFmtId="2" fontId="22" fillId="5" borderId="44" xfId="0" applyNumberFormat="1" applyFont="1" applyFill="1" applyBorder="1"/>
    <xf numFmtId="0" fontId="22" fillId="5" borderId="36" xfId="0" applyFont="1" applyFill="1" applyBorder="1"/>
    <xf numFmtId="0" fontId="22" fillId="5" borderId="37" xfId="0" applyFont="1" applyFill="1" applyBorder="1"/>
    <xf numFmtId="0" fontId="22" fillId="5" borderId="0" xfId="0" applyFont="1" applyFill="1"/>
    <xf numFmtId="0" fontId="76" fillId="5" borderId="32" xfId="0" applyFont="1" applyFill="1" applyBorder="1"/>
    <xf numFmtId="0" fontId="22" fillId="5" borderId="31" xfId="0" applyFont="1" applyFill="1" applyBorder="1"/>
    <xf numFmtId="0" fontId="22" fillId="5" borderId="38" xfId="0" applyFont="1" applyFill="1" applyBorder="1"/>
    <xf numFmtId="0" fontId="22" fillId="5" borderId="30" xfId="0" applyFont="1" applyFill="1" applyBorder="1"/>
    <xf numFmtId="0" fontId="22" fillId="5" borderId="41" xfId="0" applyFont="1" applyFill="1" applyBorder="1"/>
    <xf numFmtId="0" fontId="76" fillId="5" borderId="0" xfId="0" applyFont="1" applyFill="1"/>
    <xf numFmtId="0" fontId="22" fillId="5" borderId="0" xfId="0" applyNumberFormat="1" applyFont="1" applyFill="1" applyBorder="1" applyAlignment="1" applyProtection="1">
      <alignment horizontal="left" vertical="center"/>
    </xf>
    <xf numFmtId="1" fontId="22" fillId="5" borderId="0" xfId="0" applyNumberFormat="1" applyFont="1" applyFill="1" applyBorder="1" applyAlignment="1" applyProtection="1">
      <alignment vertical="center"/>
    </xf>
    <xf numFmtId="0" fontId="22" fillId="0" borderId="0" xfId="0" applyNumberFormat="1" applyFont="1" applyFill="1" applyBorder="1" applyAlignment="1" applyProtection="1">
      <alignment horizontal="left" vertical="center"/>
    </xf>
    <xf numFmtId="169" fontId="22" fillId="0" borderId="0" xfId="0" applyNumberFormat="1" applyFont="1" applyFill="1" applyBorder="1" applyAlignment="1" applyProtection="1">
      <alignment vertical="center"/>
    </xf>
    <xf numFmtId="169" fontId="22" fillId="5" borderId="0" xfId="0" applyNumberFormat="1" applyFont="1" applyFill="1" applyBorder="1" applyAlignment="1" applyProtection="1">
      <alignment vertical="center"/>
    </xf>
    <xf numFmtId="10" fontId="22" fillId="0" borderId="0" xfId="0" applyNumberFormat="1" applyFont="1" applyFill="1" applyBorder="1" applyAlignment="1" applyProtection="1">
      <alignment horizontal="left" vertical="center" indent="2"/>
    </xf>
    <xf numFmtId="166" fontId="22" fillId="5" borderId="0" xfId="0" applyNumberFormat="1" applyFont="1" applyFill="1" applyBorder="1" applyAlignment="1" applyProtection="1">
      <alignment horizontal="right" vertical="center"/>
    </xf>
    <xf numFmtId="2" fontId="22" fillId="5" borderId="0" xfId="0" applyNumberFormat="1" applyFont="1" applyFill="1" applyBorder="1" applyAlignment="1" applyProtection="1">
      <alignment horizontal="right" vertical="center"/>
    </xf>
    <xf numFmtId="165" fontId="22" fillId="0" borderId="0" xfId="0" applyNumberFormat="1" applyFont="1" applyFill="1" applyBorder="1" applyAlignment="1" applyProtection="1">
      <alignment horizontal="left" vertical="center" indent="2"/>
    </xf>
    <xf numFmtId="2" fontId="22" fillId="5" borderId="46" xfId="0" applyNumberFormat="1" applyFont="1" applyFill="1" applyBorder="1" applyAlignment="1" applyProtection="1">
      <alignment horizontal="right" vertical="center"/>
    </xf>
    <xf numFmtId="165" fontId="22" fillId="5" borderId="0" xfId="0" applyNumberFormat="1" applyFont="1" applyFill="1" applyBorder="1" applyAlignment="1" applyProtection="1">
      <alignment horizontal="right" vertical="center"/>
    </xf>
    <xf numFmtId="2" fontId="22" fillId="5" borderId="44"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2"/>
    </xf>
    <xf numFmtId="2" fontId="22" fillId="5" borderId="47" xfId="0" applyNumberFormat="1" applyFont="1" applyFill="1" applyBorder="1" applyAlignment="1" applyProtection="1">
      <alignment horizontal="right" vertical="center"/>
    </xf>
    <xf numFmtId="1" fontId="22" fillId="5" borderId="0" xfId="0" applyNumberFormat="1" applyFont="1" applyFill="1" applyBorder="1" applyAlignment="1" applyProtection="1">
      <alignment horizontal="right" vertical="center"/>
    </xf>
    <xf numFmtId="3" fontId="22" fillId="5" borderId="0" xfId="0" applyNumberFormat="1" applyFont="1" applyFill="1" applyBorder="1" applyAlignment="1" applyProtection="1">
      <alignment horizontal="right" vertical="center"/>
    </xf>
    <xf numFmtId="3" fontId="22" fillId="0"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3"/>
    </xf>
    <xf numFmtId="0" fontId="22" fillId="0" borderId="0" xfId="0" applyNumberFormat="1" applyFont="1" applyFill="1" applyBorder="1" applyAlignment="1" applyProtection="1">
      <alignment horizontal="left" vertical="center" indent="4"/>
    </xf>
    <xf numFmtId="3" fontId="22" fillId="0" borderId="0" xfId="0" applyNumberFormat="1" applyFont="1" applyFill="1" applyBorder="1" applyAlignment="1" applyProtection="1">
      <alignment horizontal="left" vertical="center" indent="3"/>
    </xf>
    <xf numFmtId="2" fontId="22" fillId="5" borderId="0" xfId="0" applyNumberFormat="1" applyFont="1" applyFill="1" applyBorder="1"/>
    <xf numFmtId="165" fontId="22" fillId="5" borderId="0" xfId="0" applyNumberFormat="1" applyFont="1" applyFill="1" applyBorder="1"/>
    <xf numFmtId="3" fontId="22" fillId="0" borderId="0" xfId="0" applyNumberFormat="1" applyFont="1" applyFill="1" applyBorder="1" applyAlignment="1" applyProtection="1">
      <alignment horizontal="left" vertical="center" indent="4"/>
    </xf>
    <xf numFmtId="3" fontId="22" fillId="0" borderId="37" xfId="0" applyNumberFormat="1" applyFont="1" applyFill="1" applyBorder="1" applyAlignment="1" applyProtection="1">
      <alignment horizontal="left" vertical="center" indent="3"/>
    </xf>
    <xf numFmtId="0" fontId="77" fillId="60" borderId="43" xfId="0" applyFont="1" applyFill="1" applyBorder="1"/>
    <xf numFmtId="0" fontId="77" fillId="60" borderId="23" xfId="0" applyFont="1" applyFill="1" applyBorder="1"/>
    <xf numFmtId="0" fontId="22" fillId="5" borderId="23" xfId="0" applyFont="1" applyFill="1" applyBorder="1"/>
    <xf numFmtId="0" fontId="81" fillId="60" borderId="0" xfId="0" applyFont="1" applyFill="1" applyBorder="1"/>
    <xf numFmtId="0" fontId="22" fillId="5" borderId="33" xfId="0" applyFont="1" applyFill="1" applyBorder="1"/>
    <xf numFmtId="0" fontId="76" fillId="0" borderId="0" xfId="0" applyFont="1" applyFill="1" applyBorder="1"/>
    <xf numFmtId="0" fontId="78" fillId="60" borderId="0" xfId="0" applyFont="1" applyFill="1" applyBorder="1"/>
    <xf numFmtId="10" fontId="22" fillId="5" borderId="0" xfId="0" applyNumberFormat="1" applyFont="1" applyFill="1" applyBorder="1" applyAlignment="1" applyProtection="1">
      <alignment horizontal="left" vertical="center" indent="2"/>
    </xf>
    <xf numFmtId="0" fontId="76" fillId="5" borderId="0" xfId="0" applyNumberFormat="1" applyFont="1" applyFill="1" applyBorder="1" applyAlignment="1" applyProtection="1">
      <alignment horizontal="left" vertical="center"/>
    </xf>
    <xf numFmtId="2" fontId="21" fillId="5" borderId="44" xfId="0" applyNumberFormat="1" applyFont="1" applyFill="1" applyBorder="1" applyAlignment="1" applyProtection="1">
      <alignment horizontal="right" vertical="center"/>
    </xf>
    <xf numFmtId="0" fontId="20" fillId="0" borderId="0" xfId="0" applyFont="1" applyFill="1" applyBorder="1"/>
    <xf numFmtId="0" fontId="19" fillId="0" borderId="0" xfId="0" applyFont="1" applyFill="1" applyBorder="1"/>
    <xf numFmtId="0" fontId="18" fillId="0" borderId="0" xfId="0" applyFont="1" applyFill="1" applyBorder="1"/>
    <xf numFmtId="0" fontId="17" fillId="0" borderId="0" xfId="0" applyFont="1" applyFill="1" applyBorder="1"/>
    <xf numFmtId="3" fontId="17" fillId="0" borderId="0" xfId="0" applyNumberFormat="1" applyFont="1" applyFill="1" applyBorder="1" applyAlignment="1" applyProtection="1">
      <alignment horizontal="left" vertical="center" indent="3"/>
    </xf>
    <xf numFmtId="165" fontId="22" fillId="5" borderId="44" xfId="0" applyNumberFormat="1" applyFont="1" applyFill="1" applyBorder="1"/>
    <xf numFmtId="0" fontId="16" fillId="5" borderId="44" xfId="0" applyFont="1" applyFill="1" applyBorder="1"/>
    <xf numFmtId="0" fontId="77" fillId="61" borderId="0" xfId="0" applyFont="1" applyFill="1" applyBorder="1"/>
    <xf numFmtId="0" fontId="76" fillId="5" borderId="42" xfId="0" applyFont="1" applyFill="1" applyBorder="1"/>
    <xf numFmtId="0" fontId="83" fillId="5" borderId="0" xfId="53706" applyFont="1" applyFill="1" applyBorder="1" applyAlignment="1" applyProtection="1">
      <alignment vertical="top"/>
    </xf>
    <xf numFmtId="0" fontId="14" fillId="0" borderId="0" xfId="0" applyFont="1" applyFill="1" applyBorder="1"/>
    <xf numFmtId="0" fontId="83" fillId="0" borderId="0" xfId="53706" applyFont="1" applyAlignment="1" applyProtection="1"/>
    <xf numFmtId="0" fontId="77" fillId="0" borderId="0" xfId="0" applyFont="1"/>
    <xf numFmtId="0" fontId="13" fillId="0" borderId="0" xfId="0" applyFont="1" applyFill="1" applyBorder="1"/>
    <xf numFmtId="0" fontId="84" fillId="0" borderId="0" xfId="0" applyFont="1"/>
    <xf numFmtId="0" fontId="12" fillId="0" borderId="0" xfId="0" applyFont="1"/>
    <xf numFmtId="0" fontId="12" fillId="0" borderId="0" xfId="0" applyFont="1" applyFill="1" applyBorder="1"/>
    <xf numFmtId="169" fontId="11" fillId="0" borderId="0" xfId="0" applyNumberFormat="1" applyFont="1" applyFill="1" applyBorder="1" applyAlignment="1" applyProtection="1">
      <alignment vertical="center"/>
    </xf>
    <xf numFmtId="169" fontId="10" fillId="0" borderId="0" xfId="0" applyNumberFormat="1" applyFont="1" applyFill="1" applyBorder="1" applyAlignment="1" applyProtection="1">
      <alignment vertical="center"/>
    </xf>
    <xf numFmtId="0" fontId="10" fillId="5" borderId="37" xfId="0" applyFont="1" applyFill="1" applyBorder="1"/>
    <xf numFmtId="1" fontId="22" fillId="5" borderId="44" xfId="0" applyNumberFormat="1" applyFont="1" applyFill="1" applyBorder="1" applyAlignment="1" applyProtection="1">
      <alignment vertical="center"/>
    </xf>
    <xf numFmtId="165" fontId="22" fillId="5" borderId="44" xfId="0" applyNumberFormat="1" applyFont="1" applyFill="1" applyBorder="1" applyAlignment="1" applyProtection="1">
      <alignment horizontal="right" vertical="center"/>
    </xf>
    <xf numFmtId="165" fontId="22" fillId="5" borderId="47" xfId="0" applyNumberFormat="1" applyFont="1" applyFill="1" applyBorder="1" applyAlignment="1" applyProtection="1">
      <alignment horizontal="right" vertical="center"/>
    </xf>
    <xf numFmtId="0" fontId="10" fillId="0" borderId="0" xfId="0" applyFont="1" applyFill="1" applyBorder="1"/>
    <xf numFmtId="1" fontId="22" fillId="5" borderId="44" xfId="0" applyNumberFormat="1" applyFont="1" applyFill="1" applyBorder="1" applyAlignment="1" applyProtection="1">
      <alignment horizontal="right" vertical="center"/>
    </xf>
    <xf numFmtId="1" fontId="22" fillId="5" borderId="47"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165" fontId="76" fillId="5" borderId="0" xfId="0" applyNumberFormat="1" applyFont="1" applyFill="1" applyBorder="1" applyAlignment="1" applyProtection="1">
      <alignment horizontal="right" vertical="center"/>
    </xf>
    <xf numFmtId="0" fontId="8" fillId="0" borderId="0" xfId="0" applyFont="1" applyFill="1" applyBorder="1"/>
    <xf numFmtId="0" fontId="7" fillId="5" borderId="0" xfId="0" applyFont="1" applyFill="1"/>
    <xf numFmtId="49" fontId="7" fillId="5" borderId="0" xfId="0" applyNumberFormat="1" applyFont="1" applyFill="1"/>
    <xf numFmtId="0" fontId="7" fillId="5" borderId="29" xfId="0" applyFont="1" applyFill="1" applyBorder="1"/>
    <xf numFmtId="0" fontId="7" fillId="5" borderId="30" xfId="0" applyFont="1" applyFill="1" applyBorder="1"/>
    <xf numFmtId="49" fontId="7" fillId="5" borderId="30" xfId="0" applyNumberFormat="1" applyFont="1" applyFill="1" applyBorder="1"/>
    <xf numFmtId="0" fontId="7" fillId="5" borderId="41" xfId="0" applyFont="1" applyFill="1" applyBorder="1"/>
    <xf numFmtId="0" fontId="7" fillId="5" borderId="32" xfId="0" applyFont="1" applyFill="1" applyBorder="1"/>
    <xf numFmtId="0" fontId="7" fillId="5" borderId="0" xfId="0" applyFont="1" applyFill="1" applyBorder="1"/>
    <xf numFmtId="0" fontId="7" fillId="5" borderId="31" xfId="0" applyFont="1" applyFill="1" applyBorder="1"/>
    <xf numFmtId="49" fontId="7" fillId="5" borderId="0" xfId="0" applyNumberFormat="1" applyFont="1" applyFill="1" applyBorder="1"/>
    <xf numFmtId="0" fontId="7" fillId="5" borderId="42" xfId="0" applyFont="1" applyFill="1" applyBorder="1"/>
    <xf numFmtId="0" fontId="7" fillId="5" borderId="0" xfId="0" applyFont="1" applyFill="1" applyBorder="1" applyAlignment="1">
      <alignment vertical="top"/>
    </xf>
    <xf numFmtId="0" fontId="7" fillId="0" borderId="0" xfId="0" applyFont="1" applyFill="1" applyBorder="1" applyAlignment="1">
      <alignment vertical="top"/>
    </xf>
    <xf numFmtId="0" fontId="7" fillId="5" borderId="0" xfId="0" applyFont="1" applyFill="1" applyBorder="1" applyAlignment="1">
      <alignment vertical="top" wrapText="1"/>
    </xf>
    <xf numFmtId="49" fontId="7" fillId="5" borderId="0" xfId="0" applyNumberFormat="1" applyFont="1" applyFill="1" applyBorder="1" applyAlignment="1">
      <alignment vertical="top" wrapText="1"/>
    </xf>
    <xf numFmtId="0" fontId="7" fillId="5" borderId="31" xfId="53706" applyFont="1" applyFill="1" applyBorder="1" applyAlignment="1" applyProtection="1">
      <alignment vertical="top"/>
    </xf>
    <xf numFmtId="0" fontId="7" fillId="5" borderId="31" xfId="0" applyFont="1" applyFill="1" applyBorder="1" applyAlignment="1">
      <alignment vertical="top"/>
    </xf>
    <xf numFmtId="0" fontId="7" fillId="5" borderId="0" xfId="53706" applyFont="1" applyFill="1" applyBorder="1" applyAlignment="1" applyProtection="1">
      <alignment vertical="top"/>
    </xf>
    <xf numFmtId="0" fontId="7" fillId="5" borderId="0" xfId="0" applyFont="1" applyFill="1" applyBorder="1" applyAlignment="1">
      <alignment wrapText="1"/>
    </xf>
    <xf numFmtId="49" fontId="7" fillId="5" borderId="0" xfId="0" applyNumberFormat="1" applyFont="1" applyFill="1" applyBorder="1" applyAlignment="1">
      <alignment wrapText="1"/>
    </xf>
    <xf numFmtId="49" fontId="7" fillId="5" borderId="0" xfId="0" applyNumberFormat="1" applyFont="1" applyFill="1" applyBorder="1" applyAlignment="1">
      <alignment vertical="top"/>
    </xf>
    <xf numFmtId="0" fontId="7" fillId="5" borderId="36" xfId="0" applyFont="1" applyFill="1" applyBorder="1"/>
    <xf numFmtId="0" fontId="7" fillId="5" borderId="37" xfId="0" applyFont="1" applyFill="1" applyBorder="1"/>
    <xf numFmtId="49" fontId="7" fillId="5" borderId="37" xfId="0" applyNumberFormat="1" applyFont="1" applyFill="1" applyBorder="1"/>
    <xf numFmtId="0" fontId="7" fillId="5" borderId="38" xfId="0" applyFont="1" applyFill="1" applyBorder="1"/>
    <xf numFmtId="166" fontId="15" fillId="5" borderId="44" xfId="0" applyNumberFormat="1" applyFont="1" applyFill="1" applyBorder="1"/>
    <xf numFmtId="2" fontId="22" fillId="5" borderId="47" xfId="0" applyNumberFormat="1" applyFont="1" applyFill="1" applyBorder="1"/>
    <xf numFmtId="0" fontId="76" fillId="5" borderId="43" xfId="0" applyFont="1" applyFill="1" applyBorder="1"/>
    <xf numFmtId="0" fontId="6" fillId="5" borderId="23" xfId="0" applyFont="1" applyFill="1" applyBorder="1"/>
    <xf numFmtId="0" fontId="6" fillId="5" borderId="39" xfId="0" applyFont="1" applyFill="1" applyBorder="1"/>
    <xf numFmtId="0" fontId="76" fillId="5" borderId="33" xfId="0" applyFont="1" applyFill="1" applyBorder="1"/>
    <xf numFmtId="0" fontId="6" fillId="5" borderId="0" xfId="0" applyFont="1" applyFill="1" applyBorder="1"/>
    <xf numFmtId="0" fontId="6" fillId="5" borderId="34" xfId="0" applyFont="1" applyFill="1" applyBorder="1"/>
    <xf numFmtId="0" fontId="85" fillId="5" borderId="0" xfId="0" applyFont="1" applyFill="1" applyBorder="1"/>
    <xf numFmtId="0" fontId="6" fillId="5" borderId="44" xfId="0" applyFont="1" applyFill="1" applyBorder="1"/>
    <xf numFmtId="0" fontId="6" fillId="62" borderId="0" xfId="0" applyFont="1" applyFill="1" applyBorder="1"/>
    <xf numFmtId="0" fontId="6" fillId="63" borderId="0" xfId="0" applyFont="1" applyFill="1" applyBorder="1"/>
    <xf numFmtId="0" fontId="6" fillId="64" borderId="0" xfId="0" applyFont="1" applyFill="1" applyBorder="1"/>
    <xf numFmtId="0" fontId="6" fillId="65" borderId="0" xfId="0" applyFont="1" applyFill="1" applyBorder="1"/>
    <xf numFmtId="0" fontId="6" fillId="5" borderId="33" xfId="0" applyFont="1" applyFill="1" applyBorder="1"/>
    <xf numFmtId="0" fontId="6" fillId="66" borderId="0" xfId="0" applyFont="1" applyFill="1" applyBorder="1"/>
    <xf numFmtId="0" fontId="6" fillId="67" borderId="0" xfId="0" applyFont="1" applyFill="1" applyBorder="1"/>
    <xf numFmtId="0" fontId="6" fillId="68" borderId="0" xfId="0" applyFont="1" applyFill="1" applyBorder="1"/>
    <xf numFmtId="0" fontId="6" fillId="69" borderId="0" xfId="0" applyFont="1" applyFill="1" applyBorder="1"/>
    <xf numFmtId="0" fontId="6" fillId="5" borderId="3" xfId="0" applyFont="1" applyFill="1" applyBorder="1"/>
    <xf numFmtId="0" fontId="6" fillId="5" borderId="35" xfId="0" applyFont="1" applyFill="1" applyBorder="1"/>
    <xf numFmtId="0" fontId="6" fillId="5" borderId="40" xfId="0" applyFont="1" applyFill="1" applyBorder="1"/>
    <xf numFmtId="0" fontId="6" fillId="0" borderId="0" xfId="0" applyFont="1" applyFill="1" applyBorder="1"/>
    <xf numFmtId="169"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3" fontId="6" fillId="0" borderId="0" xfId="0" applyNumberFormat="1" applyFont="1" applyFill="1" applyBorder="1" applyAlignment="1" applyProtection="1">
      <alignment horizontal="left" vertical="center" indent="2"/>
    </xf>
    <xf numFmtId="0" fontId="76" fillId="5" borderId="35" xfId="0" applyNumberFormat="1" applyFont="1" applyFill="1" applyBorder="1" applyAlignment="1" applyProtection="1">
      <alignment vertical="center"/>
    </xf>
    <xf numFmtId="169" fontId="6" fillId="5" borderId="0" xfId="0" applyNumberFormat="1" applyFont="1" applyFill="1" applyBorder="1" applyAlignment="1" applyProtection="1">
      <alignment vertical="center"/>
    </xf>
    <xf numFmtId="0" fontId="10" fillId="5" borderId="0" xfId="0" applyNumberFormat="1" applyFont="1" applyFill="1" applyBorder="1" applyAlignment="1" applyProtection="1">
      <alignment horizontal="left" vertical="center"/>
    </xf>
    <xf numFmtId="169" fontId="10" fillId="5" borderId="0" xfId="0" applyNumberFormat="1" applyFont="1" applyFill="1" applyBorder="1" applyAlignment="1" applyProtection="1">
      <alignment vertical="center"/>
    </xf>
    <xf numFmtId="169" fontId="11" fillId="5" borderId="0" xfId="0" applyNumberFormat="1" applyFont="1" applyFill="1" applyBorder="1" applyAlignment="1" applyProtection="1">
      <alignment vertical="center"/>
    </xf>
    <xf numFmtId="0" fontId="22" fillId="0" borderId="0" xfId="0" applyFont="1" applyFill="1"/>
    <xf numFmtId="0" fontId="6" fillId="0" borderId="0" xfId="0" applyNumberFormat="1" applyFont="1" applyFill="1" applyBorder="1" applyAlignment="1" applyProtection="1">
      <alignment horizontal="left" vertical="center" indent="4"/>
    </xf>
    <xf numFmtId="3" fontId="5" fillId="0" borderId="0" xfId="0" applyNumberFormat="1" applyFont="1" applyFill="1" applyBorder="1" applyAlignment="1" applyProtection="1">
      <alignment horizontal="left" vertical="center" indent="3"/>
    </xf>
    <xf numFmtId="10" fontId="5" fillId="0" borderId="0" xfId="0" applyNumberFormat="1" applyFont="1" applyFill="1" applyBorder="1" applyAlignment="1" applyProtection="1">
      <alignment horizontal="left" vertical="center" indent="2"/>
    </xf>
    <xf numFmtId="0" fontId="80" fillId="5" borderId="0" xfId="0" applyNumberFormat="1" applyFont="1" applyFill="1" applyBorder="1" applyAlignment="1" applyProtection="1">
      <alignment vertical="center"/>
    </xf>
    <xf numFmtId="0" fontId="75" fillId="5" borderId="45" xfId="0" applyFont="1" applyFill="1" applyBorder="1"/>
    <xf numFmtId="0" fontId="0" fillId="5" borderId="31" xfId="0" applyFill="1" applyBorder="1"/>
    <xf numFmtId="0" fontId="0" fillId="5" borderId="31" xfId="0" applyFont="1" applyFill="1" applyBorder="1"/>
    <xf numFmtId="0" fontId="28" fillId="5" borderId="31" xfId="0" applyFont="1" applyFill="1" applyBorder="1"/>
    <xf numFmtId="0" fontId="78" fillId="5" borderId="35" xfId="0" applyFont="1" applyFill="1" applyBorder="1"/>
    <xf numFmtId="165" fontId="22" fillId="5" borderId="46" xfId="0" applyNumberFormat="1" applyFont="1" applyFill="1" applyBorder="1"/>
    <xf numFmtId="0" fontId="16" fillId="5" borderId="46" xfId="0" applyFont="1" applyFill="1" applyBorder="1"/>
    <xf numFmtId="165" fontId="22" fillId="5" borderId="47" xfId="0" applyNumberFormat="1" applyFont="1" applyFill="1" applyBorder="1"/>
    <xf numFmtId="0" fontId="9" fillId="5" borderId="47" xfId="0" applyFont="1" applyFill="1" applyBorder="1"/>
    <xf numFmtId="0" fontId="18" fillId="5" borderId="0" xfId="0" applyFont="1" applyFill="1" applyBorder="1"/>
    <xf numFmtId="0" fontId="77" fillId="5" borderId="0" xfId="0" applyFont="1" applyFill="1" applyBorder="1"/>
    <xf numFmtId="0" fontId="84" fillId="5" borderId="0" xfId="0" applyFont="1" applyFill="1" applyBorder="1"/>
    <xf numFmtId="0" fontId="4" fillId="5" borderId="0" xfId="0" applyFont="1" applyFill="1" applyBorder="1"/>
    <xf numFmtId="0" fontId="4" fillId="5" borderId="0" xfId="0" applyFont="1" applyFill="1"/>
    <xf numFmtId="49" fontId="4" fillId="5" borderId="0" xfId="0" applyNumberFormat="1" applyFont="1" applyFill="1" applyBorder="1"/>
    <xf numFmtId="0" fontId="4" fillId="5" borderId="0" xfId="53706" applyFont="1" applyFill="1" applyBorder="1" applyAlignment="1" applyProtection="1">
      <alignment vertical="top"/>
    </xf>
    <xf numFmtId="0" fontId="4" fillId="0" borderId="0" xfId="0" applyFont="1" applyFill="1" applyBorder="1"/>
    <xf numFmtId="49" fontId="4" fillId="5" borderId="0" xfId="0" applyNumberFormat="1" applyFont="1" applyFill="1" applyBorder="1" applyAlignment="1">
      <alignment vertical="top" wrapText="1"/>
    </xf>
    <xf numFmtId="0" fontId="4" fillId="5" borderId="0" xfId="0" applyFont="1" applyFill="1" applyBorder="1" applyAlignment="1">
      <alignment vertical="top"/>
    </xf>
    <xf numFmtId="0" fontId="3" fillId="0" borderId="0" xfId="0" applyFont="1" applyFill="1" applyBorder="1"/>
    <xf numFmtId="171" fontId="3" fillId="0" borderId="0" xfId="0" applyNumberFormat="1" applyFont="1" applyFill="1" applyBorder="1"/>
    <xf numFmtId="0" fontId="2" fillId="5" borderId="44" xfId="0" applyFont="1" applyFill="1" applyBorder="1"/>
    <xf numFmtId="0" fontId="4" fillId="5" borderId="29" xfId="0" applyFont="1" applyFill="1" applyBorder="1"/>
    <xf numFmtId="0" fontId="4" fillId="5" borderId="30" xfId="0" applyFont="1" applyFill="1" applyBorder="1"/>
    <xf numFmtId="0" fontId="4" fillId="5" borderId="41" xfId="0" applyFont="1" applyFill="1" applyBorder="1"/>
    <xf numFmtId="0" fontId="4" fillId="5" borderId="32" xfId="0" applyFont="1" applyFill="1" applyBorder="1"/>
    <xf numFmtId="0" fontId="4" fillId="5" borderId="31" xfId="0" applyFont="1" applyFill="1" applyBorder="1"/>
    <xf numFmtId="170" fontId="4" fillId="5" borderId="0" xfId="0" applyNumberFormat="1" applyFont="1" applyFill="1" applyBorder="1"/>
    <xf numFmtId="169" fontId="4" fillId="5" borderId="0" xfId="0" applyNumberFormat="1" applyFont="1" applyFill="1" applyBorder="1"/>
    <xf numFmtId="0" fontId="4" fillId="5" borderId="36" xfId="0" applyFont="1" applyFill="1" applyBorder="1"/>
    <xf numFmtId="0" fontId="4" fillId="5" borderId="37" xfId="0" applyFont="1" applyFill="1" applyBorder="1"/>
    <xf numFmtId="0" fontId="4" fillId="5" borderId="38" xfId="0" applyFont="1" applyFill="1" applyBorder="1"/>
    <xf numFmtId="0" fontId="76" fillId="5" borderId="45" xfId="0" applyFont="1" applyFill="1" applyBorder="1"/>
    <xf numFmtId="0" fontId="86" fillId="61" borderId="43" xfId="0" applyFont="1" applyFill="1" applyBorder="1" applyAlignment="1">
      <alignment horizontal="left" vertical="top" wrapText="1"/>
    </xf>
    <xf numFmtId="0" fontId="86" fillId="61" borderId="23" xfId="0" applyFont="1" applyFill="1" applyBorder="1" applyAlignment="1">
      <alignment horizontal="left" vertical="top" wrapText="1"/>
    </xf>
    <xf numFmtId="0" fontId="86" fillId="61" borderId="39" xfId="0" applyFont="1" applyFill="1" applyBorder="1" applyAlignment="1">
      <alignment horizontal="left" vertical="top" wrapText="1"/>
    </xf>
    <xf numFmtId="0" fontId="86" fillId="61" borderId="33" xfId="0" applyFont="1" applyFill="1" applyBorder="1" applyAlignment="1">
      <alignment horizontal="left" vertical="top" wrapText="1"/>
    </xf>
    <xf numFmtId="0" fontId="86" fillId="61" borderId="0" xfId="0" applyFont="1" applyFill="1" applyBorder="1" applyAlignment="1">
      <alignment horizontal="left" vertical="top" wrapText="1"/>
    </xf>
    <xf numFmtId="0" fontId="86" fillId="61" borderId="34" xfId="0" applyFont="1" applyFill="1" applyBorder="1" applyAlignment="1">
      <alignment horizontal="left" vertical="top" wrapText="1"/>
    </xf>
    <xf numFmtId="0" fontId="86" fillId="61" borderId="3" xfId="0" applyFont="1" applyFill="1" applyBorder="1" applyAlignment="1">
      <alignment horizontal="left" vertical="top" wrapText="1"/>
    </xf>
    <xf numFmtId="0" fontId="86" fillId="61" borderId="35" xfId="0" applyFont="1" applyFill="1" applyBorder="1" applyAlignment="1">
      <alignment horizontal="left" vertical="top" wrapText="1"/>
    </xf>
    <xf numFmtId="0" fontId="86" fillId="61" borderId="40" xfId="0" applyFont="1" applyFill="1" applyBorder="1" applyAlignment="1">
      <alignment horizontal="left" vertical="top" wrapText="1"/>
    </xf>
    <xf numFmtId="1" fontId="22" fillId="5" borderId="44" xfId="0" applyNumberFormat="1" applyFont="1" applyFill="1" applyBorder="1"/>
  </cellXfs>
  <cellStyles count="53772">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215900</xdr:colOff>
          <xdr:row>2</xdr:row>
          <xdr:rowOff>25400</xdr:rowOff>
        </xdr:from>
        <xdr:to>
          <xdr:col>7</xdr:col>
          <xdr:colOff>444500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581156</xdr:colOff>
      <xdr:row>3</xdr:row>
      <xdr:rowOff>152400</xdr:rowOff>
    </xdr:from>
    <xdr:to>
      <xdr:col>12</xdr:col>
      <xdr:colOff>673099</xdr:colOff>
      <xdr:row>28</xdr:row>
      <xdr:rowOff>12700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527556" y="723900"/>
          <a:ext cx="8727943" cy="4622800"/>
        </a:xfrm>
        <a:prstGeom prst="rect">
          <a:avLst/>
        </a:prstGeom>
      </xdr:spPr>
    </xdr:pic>
    <xdr:clientData/>
  </xdr:twoCellAnchor>
  <xdr:twoCellAnchor editAs="oneCell">
    <xdr:from>
      <xdr:col>4</xdr:col>
      <xdr:colOff>889001</xdr:colOff>
      <xdr:row>29</xdr:row>
      <xdr:rowOff>184878</xdr:rowOff>
    </xdr:from>
    <xdr:to>
      <xdr:col>13</xdr:col>
      <xdr:colOff>800101</xdr:colOff>
      <xdr:row>62</xdr:row>
      <xdr:rowOff>38099</xdr:rowOff>
    </xdr:to>
    <xdr:pic>
      <xdr:nvPicPr>
        <xdr:cNvPr id="4" name="Picture 3"/>
        <xdr:cNvPicPr>
          <a:picLocks noChangeAspect="1"/>
        </xdr:cNvPicPr>
      </xdr:nvPicPr>
      <xdr:blipFill>
        <a:blip xmlns:r="http://schemas.openxmlformats.org/officeDocument/2006/relationships" r:embed="rId2"/>
        <a:stretch>
          <a:fillRect/>
        </a:stretch>
      </xdr:blipFill>
      <xdr:spPr>
        <a:xfrm>
          <a:off x="3835401" y="5709378"/>
          <a:ext cx="9626600" cy="6139721"/>
        </a:xfrm>
        <a:prstGeom prst="rect">
          <a:avLst/>
        </a:prstGeom>
      </xdr:spPr>
    </xdr:pic>
    <xdr:clientData/>
  </xdr:twoCellAnchor>
  <xdr:twoCellAnchor editAs="oneCell">
    <xdr:from>
      <xdr:col>5</xdr:col>
      <xdr:colOff>12700</xdr:colOff>
      <xdr:row>64</xdr:row>
      <xdr:rowOff>131054</xdr:rowOff>
    </xdr:from>
    <xdr:to>
      <xdr:col>11</xdr:col>
      <xdr:colOff>165100</xdr:colOff>
      <xdr:row>75</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038600" y="12323054"/>
          <a:ext cx="6629400" cy="2040646"/>
        </a:xfrm>
        <a:prstGeom prst="rect">
          <a:avLst/>
        </a:prstGeom>
      </xdr:spPr>
    </xdr:pic>
    <xdr:clientData/>
  </xdr:twoCellAnchor>
  <xdr:twoCellAnchor editAs="oneCell">
    <xdr:from>
      <xdr:col>4</xdr:col>
      <xdr:colOff>825500</xdr:colOff>
      <xdr:row>76</xdr:row>
      <xdr:rowOff>76200</xdr:rowOff>
    </xdr:from>
    <xdr:to>
      <xdr:col>11</xdr:col>
      <xdr:colOff>952500</xdr:colOff>
      <xdr:row>85</xdr:row>
      <xdr:rowOff>152400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71900" y="14554200"/>
          <a:ext cx="7683500" cy="1790700"/>
        </a:xfrm>
        <a:prstGeom prst="rect">
          <a:avLst/>
        </a:prstGeom>
      </xdr:spPr>
    </xdr:pic>
    <xdr:clientData/>
  </xdr:twoCellAnchor>
  <xdr:twoCellAnchor editAs="oneCell">
    <xdr:from>
      <xdr:col>4</xdr:col>
      <xdr:colOff>276140</xdr:colOff>
      <xdr:row>92</xdr:row>
      <xdr:rowOff>63500</xdr:rowOff>
    </xdr:from>
    <xdr:to>
      <xdr:col>11</xdr:col>
      <xdr:colOff>838199</xdr:colOff>
      <xdr:row>102</xdr:row>
      <xdr:rowOff>25400</xdr:rowOff>
    </xdr:to>
    <xdr:pic>
      <xdr:nvPicPr>
        <xdr:cNvPr id="8" name="Picture 7"/>
        <xdr:cNvPicPr>
          <a:picLocks noChangeAspect="1"/>
        </xdr:cNvPicPr>
      </xdr:nvPicPr>
      <xdr:blipFill>
        <a:blip xmlns:r="http://schemas.openxmlformats.org/officeDocument/2006/relationships" r:embed="rId5"/>
        <a:stretch>
          <a:fillRect/>
        </a:stretch>
      </xdr:blipFill>
      <xdr:spPr>
        <a:xfrm>
          <a:off x="3222540" y="25209500"/>
          <a:ext cx="8118559" cy="1866900"/>
        </a:xfrm>
        <a:prstGeom prst="rect">
          <a:avLst/>
        </a:prstGeom>
      </xdr:spPr>
    </xdr:pic>
    <xdr:clientData/>
  </xdr:twoCellAnchor>
  <xdr:twoCellAnchor editAs="oneCell">
    <xdr:from>
      <xdr:col>5</xdr:col>
      <xdr:colOff>292100</xdr:colOff>
      <xdr:row>117</xdr:row>
      <xdr:rowOff>51746</xdr:rowOff>
    </xdr:from>
    <xdr:to>
      <xdr:col>10</xdr:col>
      <xdr:colOff>723900</xdr:colOff>
      <xdr:row>150</xdr:row>
      <xdr:rowOff>83847</xdr:rowOff>
    </xdr:to>
    <xdr:pic>
      <xdr:nvPicPr>
        <xdr:cNvPr id="9" name="Picture 8"/>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l="-2306"/>
        <a:stretch/>
      </xdr:blipFill>
      <xdr:spPr>
        <a:xfrm>
          <a:off x="4318000" y="29960246"/>
          <a:ext cx="5829300" cy="6318601"/>
        </a:xfrm>
        <a:prstGeom prst="rect">
          <a:avLst/>
        </a:prstGeom>
      </xdr:spPr>
    </xdr:pic>
    <xdr:clientData/>
  </xdr:twoCellAnchor>
  <xdr:twoCellAnchor editAs="oneCell">
    <xdr:from>
      <xdr:col>5</xdr:col>
      <xdr:colOff>444501</xdr:colOff>
      <xdr:row>150</xdr:row>
      <xdr:rowOff>50800</xdr:rowOff>
    </xdr:from>
    <xdr:to>
      <xdr:col>10</xdr:col>
      <xdr:colOff>114300</xdr:colOff>
      <xdr:row>166</xdr:row>
      <xdr:rowOff>1</xdr:rowOff>
    </xdr:to>
    <xdr:pic>
      <xdr:nvPicPr>
        <xdr:cNvPr id="10" name="Picture 9"/>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l="1" r="4938" b="7683"/>
        <a:stretch/>
      </xdr:blipFill>
      <xdr:spPr>
        <a:xfrm>
          <a:off x="4470401" y="36245800"/>
          <a:ext cx="5067299" cy="2997201"/>
        </a:xfrm>
        <a:prstGeom prst="rect">
          <a:avLst/>
        </a:prstGeom>
      </xdr:spPr>
    </xdr:pic>
    <xdr:clientData/>
  </xdr:twoCellAnchor>
  <xdr:twoCellAnchor editAs="oneCell">
    <xdr:from>
      <xdr:col>5</xdr:col>
      <xdr:colOff>406400</xdr:colOff>
      <xdr:row>101</xdr:row>
      <xdr:rowOff>38817</xdr:rowOff>
    </xdr:from>
    <xdr:to>
      <xdr:col>10</xdr:col>
      <xdr:colOff>508000</xdr:colOff>
      <xdr:row>116</xdr:row>
      <xdr:rowOff>60290</xdr:rowOff>
    </xdr:to>
    <xdr:pic>
      <xdr:nvPicPr>
        <xdr:cNvPr id="11" name="Picture 10"/>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t="-11257"/>
        <a:stretch/>
      </xdr:blipFill>
      <xdr:spPr>
        <a:xfrm>
          <a:off x="4432300" y="26899317"/>
          <a:ext cx="5499100" cy="28789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E5" sqref="E5"/>
    </sheetView>
  </sheetViews>
  <sheetFormatPr baseColWidth="10" defaultRowHeight="15" x14ac:dyDescent="0"/>
  <cols>
    <col min="1" max="1" width="3.5" style="75" customWidth="1"/>
    <col min="2" max="2" width="12" style="33" customWidth="1"/>
    <col min="3" max="3" width="38.5" style="33" customWidth="1"/>
    <col min="4" max="4" width="9" style="33" customWidth="1"/>
    <col min="5" max="16384" width="10.625" style="33"/>
  </cols>
  <sheetData>
    <row r="1" spans="1:4" s="73" customFormat="1">
      <c r="A1" s="71"/>
      <c r="B1" s="72"/>
      <c r="C1" s="72"/>
    </row>
    <row r="2" spans="1:4" ht="20">
      <c r="A2" s="7"/>
      <c r="B2" s="74" t="s">
        <v>27</v>
      </c>
      <c r="C2" s="74"/>
    </row>
    <row r="3" spans="1:4">
      <c r="A3" s="7"/>
      <c r="B3" s="14"/>
      <c r="C3" s="14"/>
    </row>
    <row r="4" spans="1:4">
      <c r="A4" s="7"/>
      <c r="B4" s="8" t="s">
        <v>28</v>
      </c>
      <c r="C4" s="9" t="s">
        <v>101</v>
      </c>
    </row>
    <row r="5" spans="1:4">
      <c r="A5" s="7"/>
      <c r="B5" s="10" t="s">
        <v>118</v>
      </c>
      <c r="C5" s="11" t="s">
        <v>119</v>
      </c>
    </row>
    <row r="6" spans="1:4">
      <c r="A6" s="7"/>
      <c r="B6" s="12" t="s">
        <v>30</v>
      </c>
      <c r="C6" s="13" t="s">
        <v>31</v>
      </c>
    </row>
    <row r="7" spans="1:4">
      <c r="A7" s="7"/>
      <c r="B7" s="14"/>
      <c r="C7" s="14"/>
    </row>
    <row r="8" spans="1:4">
      <c r="A8" s="7"/>
      <c r="B8" s="14"/>
      <c r="C8" s="14"/>
    </row>
    <row r="9" spans="1:4">
      <c r="A9" s="7"/>
      <c r="B9" s="137" t="s">
        <v>120</v>
      </c>
      <c r="C9" s="138"/>
      <c r="D9" s="139"/>
    </row>
    <row r="10" spans="1:4">
      <c r="A10" s="7"/>
      <c r="B10" s="140"/>
      <c r="C10" s="141"/>
      <c r="D10" s="142"/>
    </row>
    <row r="11" spans="1:4">
      <c r="A11" s="7"/>
      <c r="B11" s="140" t="s">
        <v>121</v>
      </c>
      <c r="C11" s="143" t="s">
        <v>122</v>
      </c>
      <c r="D11" s="142"/>
    </row>
    <row r="12" spans="1:4" ht="16" thickBot="1">
      <c r="A12" s="7"/>
      <c r="B12" s="140"/>
      <c r="C12" s="23" t="s">
        <v>123</v>
      </c>
      <c r="D12" s="142"/>
    </row>
    <row r="13" spans="1:4" ht="16" thickBot="1">
      <c r="A13" s="7"/>
      <c r="B13" s="140"/>
      <c r="C13" s="144" t="s">
        <v>124</v>
      </c>
      <c r="D13" s="142"/>
    </row>
    <row r="14" spans="1:4">
      <c r="A14" s="7"/>
      <c r="B14" s="140"/>
      <c r="C14" s="141" t="s">
        <v>125</v>
      </c>
      <c r="D14" s="142"/>
    </row>
    <row r="15" spans="1:4">
      <c r="A15" s="7"/>
      <c r="B15" s="140"/>
      <c r="C15" s="141"/>
      <c r="D15" s="142"/>
    </row>
    <row r="16" spans="1:4">
      <c r="A16" s="7"/>
      <c r="B16" s="140" t="s">
        <v>126</v>
      </c>
      <c r="C16" s="145" t="s">
        <v>127</v>
      </c>
      <c r="D16" s="142"/>
    </row>
    <row r="17" spans="1:4">
      <c r="A17" s="7"/>
      <c r="B17" s="140"/>
      <c r="C17" s="146" t="s">
        <v>128</v>
      </c>
      <c r="D17" s="142"/>
    </row>
    <row r="18" spans="1:4">
      <c r="A18" s="7"/>
      <c r="B18" s="140"/>
      <c r="C18" s="147" t="s">
        <v>129</v>
      </c>
      <c r="D18" s="142"/>
    </row>
    <row r="19" spans="1:4">
      <c r="A19" s="7"/>
      <c r="B19" s="140"/>
      <c r="C19" s="148" t="s">
        <v>130</v>
      </c>
      <c r="D19" s="142"/>
    </row>
    <row r="20" spans="1:4">
      <c r="A20" s="7"/>
      <c r="B20" s="149"/>
      <c r="C20" s="150" t="s">
        <v>131</v>
      </c>
      <c r="D20" s="142"/>
    </row>
    <row r="21" spans="1:4">
      <c r="A21" s="7"/>
      <c r="B21" s="149"/>
      <c r="C21" s="151" t="s">
        <v>132</v>
      </c>
      <c r="D21" s="142"/>
    </row>
    <row r="22" spans="1:4">
      <c r="A22" s="7"/>
      <c r="B22" s="149"/>
      <c r="C22" s="152" t="s">
        <v>133</v>
      </c>
      <c r="D22" s="142"/>
    </row>
    <row r="23" spans="1:4">
      <c r="A23" s="7"/>
      <c r="B23" s="149"/>
      <c r="C23" s="153" t="s">
        <v>134</v>
      </c>
      <c r="D23" s="142"/>
    </row>
    <row r="24" spans="1:4">
      <c r="B24" s="154"/>
      <c r="C24" s="155"/>
      <c r="D24"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0"/>
  <sheetViews>
    <sheetView topLeftCell="D7" workbookViewId="0">
      <selection activeCell="E19" sqref="E19"/>
    </sheetView>
  </sheetViews>
  <sheetFormatPr baseColWidth="10" defaultRowHeight="16" x14ac:dyDescent="0"/>
  <cols>
    <col min="1" max="1" width="3.5" style="4" customWidth="1"/>
    <col min="2" max="2" width="3.75" style="4" customWidth="1"/>
    <col min="3" max="3" width="46.25" style="4" customWidth="1"/>
    <col min="4" max="4" width="12.375" style="4" customWidth="1"/>
    <col min="5" max="5" width="17.375" style="4" customWidth="1"/>
    <col min="6" max="6" width="4.625" style="4" customWidth="1"/>
    <col min="7" max="7" width="35.25" style="4" customWidth="1"/>
    <col min="8" max="8" width="5.125" style="4" customWidth="1"/>
    <col min="9" max="9" width="42.5" style="4" customWidth="1"/>
    <col min="10" max="10" width="5.375" style="4" customWidth="1"/>
    <col min="11" max="16384" width="10.625" style="4"/>
  </cols>
  <sheetData>
    <row r="1" spans="2:11">
      <c r="B1" s="15"/>
      <c r="C1" s="15"/>
      <c r="D1" s="16"/>
      <c r="E1" s="16"/>
      <c r="F1" s="16"/>
      <c r="G1" s="16"/>
      <c r="H1" s="16"/>
      <c r="I1" s="15"/>
    </row>
    <row r="2" spans="2:11">
      <c r="B2" s="204" t="s">
        <v>149</v>
      </c>
      <c r="C2" s="205"/>
      <c r="D2" s="205"/>
      <c r="E2" s="206"/>
      <c r="F2" s="16"/>
      <c r="G2" s="16"/>
      <c r="H2" s="16"/>
      <c r="I2" s="15"/>
    </row>
    <row r="3" spans="2:11">
      <c r="B3" s="207"/>
      <c r="C3" s="208"/>
      <c r="D3" s="208"/>
      <c r="E3" s="209"/>
      <c r="F3" s="16"/>
      <c r="G3" s="16"/>
      <c r="H3" s="16"/>
      <c r="I3" s="15"/>
    </row>
    <row r="4" spans="2:11">
      <c r="B4" s="207"/>
      <c r="C4" s="208"/>
      <c r="D4" s="208"/>
      <c r="E4" s="209"/>
      <c r="F4" s="16"/>
      <c r="G4" s="16"/>
      <c r="H4" s="16"/>
      <c r="I4" s="15"/>
    </row>
    <row r="5" spans="2:11">
      <c r="B5" s="210"/>
      <c r="C5" s="211"/>
      <c r="D5" s="211"/>
      <c r="E5" s="212"/>
      <c r="F5" s="16"/>
      <c r="G5" s="16"/>
      <c r="H5" s="16"/>
      <c r="I5" s="15"/>
    </row>
    <row r="6" spans="2:11" ht="17" thickBot="1">
      <c r="B6" s="15"/>
      <c r="C6" s="15"/>
      <c r="D6" s="16"/>
      <c r="E6" s="15"/>
      <c r="F6" s="15"/>
      <c r="G6" s="15"/>
      <c r="H6" s="15"/>
      <c r="I6" s="15"/>
    </row>
    <row r="7" spans="2:11">
      <c r="B7" s="30"/>
      <c r="C7" s="29"/>
      <c r="D7" s="29"/>
      <c r="E7" s="29"/>
      <c r="F7" s="29"/>
      <c r="G7" s="29"/>
      <c r="H7" s="29"/>
      <c r="I7" s="29"/>
      <c r="J7" s="26"/>
    </row>
    <row r="8" spans="2:11" s="5" customFormat="1" ht="18">
      <c r="B8" s="89"/>
      <c r="C8" s="25" t="s">
        <v>50</v>
      </c>
      <c r="D8" s="175" t="s">
        <v>24</v>
      </c>
      <c r="E8" s="25" t="s">
        <v>8</v>
      </c>
      <c r="F8" s="25"/>
      <c r="G8" s="25" t="s">
        <v>23</v>
      </c>
      <c r="H8" s="25"/>
      <c r="I8" s="25" t="s">
        <v>0</v>
      </c>
      <c r="J8" s="171"/>
    </row>
    <row r="9" spans="2:11" s="5" customFormat="1" ht="18">
      <c r="B9" s="41"/>
      <c r="C9" s="23"/>
      <c r="D9" s="77"/>
      <c r="E9" s="23"/>
      <c r="F9" s="23"/>
      <c r="G9" s="23"/>
      <c r="H9" s="23"/>
      <c r="I9" s="23"/>
      <c r="J9" s="22"/>
    </row>
    <row r="10" spans="2:11" s="5" customFormat="1" ht="19" thickBot="1">
      <c r="B10" s="41"/>
      <c r="C10" s="23" t="s">
        <v>143</v>
      </c>
      <c r="D10" s="77"/>
      <c r="E10" s="23"/>
      <c r="F10" s="23"/>
      <c r="G10" s="23"/>
      <c r="H10" s="23"/>
      <c r="I10" s="23"/>
      <c r="J10" s="22"/>
    </row>
    <row r="11" spans="2:11" s="5" customFormat="1" ht="19" thickBot="1">
      <c r="B11" s="41"/>
      <c r="C11" s="82" t="s">
        <v>51</v>
      </c>
      <c r="D11" s="32" t="s">
        <v>6</v>
      </c>
      <c r="E11" s="34">
        <v>0.16</v>
      </c>
      <c r="F11" s="31"/>
      <c r="G11" s="94"/>
      <c r="H11" s="76"/>
      <c r="I11" s="34" t="s">
        <v>87</v>
      </c>
      <c r="J11" s="22"/>
    </row>
    <row r="12" spans="2:11" ht="17" thickBot="1">
      <c r="B12" s="35"/>
      <c r="C12" s="82" t="s">
        <v>55</v>
      </c>
      <c r="D12" s="36" t="s">
        <v>6</v>
      </c>
      <c r="E12" s="34">
        <v>0.98</v>
      </c>
      <c r="F12" s="31"/>
      <c r="G12" s="31"/>
      <c r="H12" s="31"/>
      <c r="I12" s="34" t="s">
        <v>87</v>
      </c>
      <c r="J12" s="172"/>
      <c r="K12" s="3"/>
    </row>
    <row r="13" spans="2:11" ht="17" thickBot="1">
      <c r="B13" s="35"/>
      <c r="C13" s="81" t="s">
        <v>56</v>
      </c>
      <c r="D13" s="36" t="s">
        <v>6</v>
      </c>
      <c r="E13" s="86">
        <v>0</v>
      </c>
      <c r="F13" s="31"/>
      <c r="G13" s="31"/>
      <c r="H13" s="31"/>
      <c r="I13" s="34" t="s">
        <v>87</v>
      </c>
      <c r="J13" s="172"/>
      <c r="K13" s="3"/>
    </row>
    <row r="14" spans="2:11" ht="17" thickBot="1">
      <c r="B14" s="35"/>
      <c r="C14" s="81" t="s">
        <v>58</v>
      </c>
      <c r="D14" s="36" t="s">
        <v>6</v>
      </c>
      <c r="E14" s="34">
        <v>0.05</v>
      </c>
      <c r="F14" s="31"/>
      <c r="G14" s="31"/>
      <c r="H14" s="31"/>
      <c r="I14" s="34" t="s">
        <v>87</v>
      </c>
      <c r="J14" s="172"/>
      <c r="K14" s="3"/>
    </row>
    <row r="15" spans="2:11" ht="17" thickBot="1">
      <c r="B15" s="35"/>
      <c r="C15" s="81" t="s">
        <v>19</v>
      </c>
      <c r="D15" s="36" t="s">
        <v>6</v>
      </c>
      <c r="E15" s="86">
        <v>0</v>
      </c>
      <c r="F15" s="31"/>
      <c r="G15" s="31"/>
      <c r="H15" s="31"/>
      <c r="I15" s="34" t="s">
        <v>87</v>
      </c>
      <c r="J15" s="172"/>
      <c r="K15" s="3"/>
    </row>
    <row r="16" spans="2:11" s="2" customFormat="1" ht="17" thickBot="1">
      <c r="B16" s="35"/>
      <c r="C16" s="83" t="s">
        <v>61</v>
      </c>
      <c r="D16" s="36" t="s">
        <v>6</v>
      </c>
      <c r="E16" s="34">
        <v>0.1</v>
      </c>
      <c r="F16" s="31"/>
      <c r="G16" s="31"/>
      <c r="H16" s="31"/>
      <c r="I16" s="34" t="s">
        <v>87</v>
      </c>
      <c r="J16" s="173"/>
      <c r="K16" s="1"/>
    </row>
    <row r="17" spans="2:11" s="2" customFormat="1" ht="17" thickBot="1">
      <c r="B17" s="35"/>
      <c r="C17" s="83" t="s">
        <v>62</v>
      </c>
      <c r="D17" s="36" t="s">
        <v>6</v>
      </c>
      <c r="E17" s="34">
        <v>0.7</v>
      </c>
      <c r="F17" s="31"/>
      <c r="G17" s="31"/>
      <c r="H17" s="31"/>
      <c r="I17" s="34" t="s">
        <v>87</v>
      </c>
      <c r="J17" s="173"/>
      <c r="K17" s="1"/>
    </row>
    <row r="18" spans="2:11" ht="17" thickBot="1">
      <c r="B18" s="35"/>
      <c r="C18" s="83" t="s">
        <v>63</v>
      </c>
      <c r="D18" s="36" t="s">
        <v>147</v>
      </c>
      <c r="E18" s="213">
        <f>'Research data'!H6</f>
        <v>20</v>
      </c>
      <c r="F18" s="31"/>
      <c r="G18" s="31" t="s">
        <v>45</v>
      </c>
      <c r="H18" s="31"/>
      <c r="I18" s="34" t="s">
        <v>87</v>
      </c>
      <c r="J18" s="172"/>
    </row>
    <row r="19" spans="2:11" ht="17" thickBot="1">
      <c r="B19" s="35"/>
      <c r="C19" s="83" t="s">
        <v>64</v>
      </c>
      <c r="D19" s="36" t="s">
        <v>147</v>
      </c>
      <c r="E19" s="86">
        <v>0</v>
      </c>
      <c r="F19" s="31"/>
      <c r="G19" s="91" t="s">
        <v>92</v>
      </c>
      <c r="H19" s="31"/>
      <c r="I19" s="34" t="s">
        <v>87</v>
      </c>
      <c r="J19" s="172"/>
    </row>
    <row r="20" spans="2:11" ht="17" thickBot="1">
      <c r="B20" s="35"/>
      <c r="C20" s="83" t="s">
        <v>65</v>
      </c>
      <c r="D20" s="36" t="s">
        <v>3</v>
      </c>
      <c r="E20" s="86">
        <v>-1</v>
      </c>
      <c r="F20" s="31"/>
      <c r="G20" s="96" t="s">
        <v>95</v>
      </c>
      <c r="H20" s="31"/>
      <c r="I20" s="34" t="s">
        <v>87</v>
      </c>
      <c r="J20" s="172"/>
    </row>
    <row r="21" spans="2:11" ht="17" thickBot="1">
      <c r="B21" s="35"/>
      <c r="C21" s="83" t="s">
        <v>81</v>
      </c>
      <c r="D21" s="36" t="s">
        <v>3</v>
      </c>
      <c r="E21" s="86">
        <v>-1</v>
      </c>
      <c r="F21" s="31"/>
      <c r="G21" s="97" t="s">
        <v>96</v>
      </c>
      <c r="H21" s="31"/>
      <c r="I21" s="34" t="s">
        <v>87</v>
      </c>
      <c r="J21" s="172"/>
    </row>
    <row r="22" spans="2:11" ht="17" thickBot="1">
      <c r="B22" s="35"/>
      <c r="C22" s="83" t="s">
        <v>66</v>
      </c>
      <c r="D22" s="36" t="s">
        <v>3</v>
      </c>
      <c r="E22" s="34">
        <f>-0.2</f>
        <v>-0.2</v>
      </c>
      <c r="F22" s="31"/>
      <c r="G22" s="97" t="s">
        <v>97</v>
      </c>
      <c r="H22" s="31"/>
      <c r="I22" s="34" t="s">
        <v>87</v>
      </c>
      <c r="J22" s="172"/>
    </row>
    <row r="23" spans="2:11" ht="17" thickBot="1">
      <c r="B23" s="35"/>
      <c r="C23" s="83" t="s">
        <v>67</v>
      </c>
      <c r="D23" s="36" t="s">
        <v>3</v>
      </c>
      <c r="E23" s="86">
        <v>0</v>
      </c>
      <c r="F23" s="31"/>
      <c r="G23" s="97" t="s">
        <v>98</v>
      </c>
      <c r="H23" s="31"/>
      <c r="I23" s="34" t="s">
        <v>87</v>
      </c>
      <c r="J23" s="172"/>
    </row>
    <row r="24" spans="2:11" ht="17" thickBot="1">
      <c r="B24" s="35"/>
      <c r="C24" s="83" t="s">
        <v>68</v>
      </c>
      <c r="D24" s="36" t="s">
        <v>3</v>
      </c>
      <c r="E24" s="86">
        <v>0</v>
      </c>
      <c r="F24" s="31"/>
      <c r="G24" s="95" t="s">
        <v>99</v>
      </c>
      <c r="H24" s="31"/>
      <c r="I24" s="34" t="s">
        <v>87</v>
      </c>
      <c r="J24" s="172"/>
    </row>
    <row r="25" spans="2:11">
      <c r="B25" s="35"/>
      <c r="C25" s="180"/>
      <c r="D25" s="181"/>
      <c r="E25" s="68"/>
      <c r="F25" s="33"/>
      <c r="G25" s="182"/>
      <c r="H25" s="33"/>
      <c r="I25" s="33"/>
      <c r="J25" s="172"/>
    </row>
    <row r="26" spans="2:11" ht="17" thickBot="1">
      <c r="B26" s="35"/>
      <c r="C26" s="23" t="s">
        <v>148</v>
      </c>
      <c r="D26" s="181"/>
      <c r="E26" s="68"/>
      <c r="F26" s="33"/>
      <c r="G26" s="182"/>
      <c r="H26" s="33"/>
      <c r="I26" s="33"/>
      <c r="J26" s="172"/>
    </row>
    <row r="27" spans="2:11" ht="17" thickBot="1">
      <c r="B27" s="35"/>
      <c r="C27" s="83" t="s">
        <v>69</v>
      </c>
      <c r="D27" s="36" t="s">
        <v>54</v>
      </c>
      <c r="E27" s="37">
        <f>'Research data'!H14</f>
        <v>19100000</v>
      </c>
      <c r="F27" s="31"/>
      <c r="G27" s="31" t="s">
        <v>15</v>
      </c>
      <c r="H27" s="31"/>
      <c r="I27" s="192" t="s">
        <v>169</v>
      </c>
      <c r="J27" s="174"/>
    </row>
    <row r="28" spans="2:11" ht="17" thickBot="1">
      <c r="B28" s="35"/>
      <c r="C28" s="83" t="s">
        <v>70</v>
      </c>
      <c r="D28" s="36" t="s">
        <v>54</v>
      </c>
      <c r="E28" s="86">
        <v>0</v>
      </c>
      <c r="F28" s="31"/>
      <c r="G28" s="91" t="s">
        <v>93</v>
      </c>
      <c r="H28" s="31"/>
      <c r="I28" s="34" t="s">
        <v>87</v>
      </c>
      <c r="J28" s="174"/>
    </row>
    <row r="29" spans="2:11" ht="17" thickBot="1">
      <c r="B29" s="35"/>
      <c r="C29" s="83" t="s">
        <v>21</v>
      </c>
      <c r="D29" s="36" t="s">
        <v>54</v>
      </c>
      <c r="E29" s="86">
        <f>'Research data'!H21</f>
        <v>4725000</v>
      </c>
      <c r="F29" s="31"/>
      <c r="G29" s="31" t="s">
        <v>40</v>
      </c>
      <c r="H29" s="31"/>
      <c r="I29" s="192" t="s">
        <v>169</v>
      </c>
      <c r="J29" s="172"/>
    </row>
    <row r="30" spans="2:11" ht="17" thickBot="1">
      <c r="B30" s="35"/>
      <c r="C30" s="83" t="s">
        <v>71</v>
      </c>
      <c r="D30" s="36" t="s">
        <v>54</v>
      </c>
      <c r="E30" s="86">
        <v>0</v>
      </c>
      <c r="F30" s="31"/>
      <c r="G30" s="31" t="s">
        <v>44</v>
      </c>
      <c r="H30" s="31"/>
      <c r="I30" s="34" t="s">
        <v>87</v>
      </c>
      <c r="J30" s="172"/>
    </row>
    <row r="31" spans="2:11" ht="17" thickBot="1">
      <c r="B31" s="35"/>
      <c r="C31" s="83" t="s">
        <v>72</v>
      </c>
      <c r="D31" s="36" t="s">
        <v>83</v>
      </c>
      <c r="E31" s="136">
        <f>'Research data'!H22</f>
        <v>357375</v>
      </c>
      <c r="F31" s="31"/>
      <c r="G31" s="84" t="s">
        <v>85</v>
      </c>
      <c r="H31" s="31"/>
      <c r="I31" s="192" t="s">
        <v>106</v>
      </c>
      <c r="J31" s="172"/>
    </row>
    <row r="32" spans="2:11" ht="17" thickBot="1">
      <c r="B32" s="35"/>
      <c r="C32" s="83" t="s">
        <v>73</v>
      </c>
      <c r="D32" s="36" t="s">
        <v>84</v>
      </c>
      <c r="E32" s="86">
        <v>0</v>
      </c>
      <c r="F32" s="31"/>
      <c r="G32" s="91" t="s">
        <v>86</v>
      </c>
      <c r="H32" s="31"/>
      <c r="I32" s="34" t="s">
        <v>87</v>
      </c>
      <c r="J32" s="172"/>
    </row>
    <row r="33" spans="2:10" ht="17" thickBot="1">
      <c r="B33" s="35"/>
      <c r="C33" s="83" t="s">
        <v>74</v>
      </c>
      <c r="D33" s="36" t="s">
        <v>84</v>
      </c>
      <c r="E33" s="176">
        <v>0</v>
      </c>
      <c r="F33" s="31"/>
      <c r="G33" s="91" t="s">
        <v>94</v>
      </c>
      <c r="H33" s="31"/>
      <c r="I33" s="177" t="s">
        <v>87</v>
      </c>
      <c r="J33" s="172"/>
    </row>
    <row r="34" spans="2:10" ht="17" thickBot="1">
      <c r="B34" s="35"/>
      <c r="C34" s="83" t="s">
        <v>77</v>
      </c>
      <c r="D34" s="36" t="s">
        <v>3</v>
      </c>
      <c r="E34" s="37">
        <v>0.1</v>
      </c>
      <c r="F34" s="31"/>
      <c r="G34" s="31" t="s">
        <v>39</v>
      </c>
      <c r="H34" s="31"/>
      <c r="I34" s="87" t="s">
        <v>87</v>
      </c>
      <c r="J34" s="172"/>
    </row>
    <row r="35" spans="2:10" ht="17" thickBot="1">
      <c r="B35" s="35"/>
      <c r="C35" s="83" t="s">
        <v>60</v>
      </c>
      <c r="D35" s="36" t="s">
        <v>20</v>
      </c>
      <c r="E35" s="86">
        <v>0</v>
      </c>
      <c r="F35" s="31"/>
      <c r="G35" s="31"/>
      <c r="H35" s="31"/>
      <c r="I35" s="34" t="s">
        <v>87</v>
      </c>
      <c r="J35" s="172"/>
    </row>
    <row r="36" spans="2:10">
      <c r="B36" s="35"/>
      <c r="C36" s="180"/>
      <c r="D36" s="181"/>
      <c r="E36" s="68"/>
      <c r="F36" s="33"/>
      <c r="G36" s="33"/>
      <c r="H36" s="33"/>
      <c r="I36" s="33"/>
      <c r="J36" s="172"/>
    </row>
    <row r="37" spans="2:10" ht="17" thickBot="1">
      <c r="B37" s="35"/>
      <c r="C37" s="23" t="s">
        <v>9</v>
      </c>
      <c r="D37" s="181"/>
      <c r="E37" s="68"/>
      <c r="F37" s="33"/>
      <c r="G37" s="33"/>
      <c r="H37" s="33"/>
      <c r="I37" s="33"/>
      <c r="J37" s="172"/>
    </row>
    <row r="38" spans="2:10" ht="17" thickBot="1">
      <c r="B38" s="35"/>
      <c r="C38" s="81" t="s">
        <v>59</v>
      </c>
      <c r="D38" s="36" t="s">
        <v>5</v>
      </c>
      <c r="E38" s="135">
        <f>'Research data'!H11</f>
        <v>0.1</v>
      </c>
      <c r="F38" s="31"/>
      <c r="G38" s="31" t="s">
        <v>25</v>
      </c>
      <c r="H38" s="31"/>
      <c r="I38" s="34" t="s">
        <v>53</v>
      </c>
      <c r="J38" s="172"/>
    </row>
    <row r="39" spans="2:10" ht="17" thickBot="1">
      <c r="B39" s="35"/>
      <c r="C39" s="83" t="s">
        <v>75</v>
      </c>
      <c r="D39" s="36" t="s">
        <v>2</v>
      </c>
      <c r="E39" s="178">
        <f>'Research data'!H9</f>
        <v>1</v>
      </c>
      <c r="F39" s="31"/>
      <c r="G39" s="31" t="s">
        <v>43</v>
      </c>
      <c r="H39" s="31"/>
      <c r="I39" s="179" t="s">
        <v>117</v>
      </c>
      <c r="J39" s="172"/>
    </row>
    <row r="40" spans="2:10" ht="17" thickBot="1">
      <c r="B40" s="35"/>
      <c r="C40" s="83" t="s">
        <v>76</v>
      </c>
      <c r="D40" s="36" t="s">
        <v>2</v>
      </c>
      <c r="E40" s="86">
        <f>'Research data'!H10</f>
        <v>25</v>
      </c>
      <c r="F40" s="31"/>
      <c r="G40" s="31" t="s">
        <v>42</v>
      </c>
      <c r="H40" s="31"/>
      <c r="I40" s="192" t="s">
        <v>170</v>
      </c>
      <c r="J40" s="172"/>
    </row>
    <row r="41" spans="2:10" ht="17" thickBot="1">
      <c r="B41" s="35"/>
      <c r="C41" s="81" t="s">
        <v>57</v>
      </c>
      <c r="D41" s="36" t="s">
        <v>6</v>
      </c>
      <c r="E41" s="86">
        <v>0</v>
      </c>
      <c r="F41" s="31"/>
      <c r="G41" s="31"/>
      <c r="H41" s="31"/>
      <c r="I41" s="34" t="s">
        <v>87</v>
      </c>
      <c r="J41" s="172"/>
    </row>
    <row r="42" spans="2:10" ht="17" thickBot="1">
      <c r="B42" s="35"/>
      <c r="C42" s="91" t="s">
        <v>78</v>
      </c>
      <c r="D42" s="36" t="s">
        <v>6</v>
      </c>
      <c r="E42" s="86">
        <v>0</v>
      </c>
      <c r="F42" s="31"/>
      <c r="G42" s="31"/>
      <c r="H42" s="31"/>
      <c r="I42" s="34" t="s">
        <v>87</v>
      </c>
      <c r="J42" s="172"/>
    </row>
    <row r="43" spans="2:10" ht="17" thickBot="1">
      <c r="B43" s="35"/>
      <c r="C43" s="83" t="s">
        <v>22</v>
      </c>
      <c r="D43" s="36" t="s">
        <v>6</v>
      </c>
      <c r="E43" s="86">
        <v>0</v>
      </c>
      <c r="F43" s="31"/>
      <c r="G43" s="31"/>
      <c r="H43" s="31"/>
      <c r="I43" s="34" t="s">
        <v>87</v>
      </c>
      <c r="J43" s="172"/>
    </row>
    <row r="44" spans="2:10" ht="17" thickBot="1">
      <c r="B44" s="35"/>
      <c r="C44" s="82" t="s">
        <v>79</v>
      </c>
      <c r="D44" s="36" t="s">
        <v>6</v>
      </c>
      <c r="E44" s="34">
        <v>222222.22219999999</v>
      </c>
      <c r="F44" s="31"/>
      <c r="G44" s="31"/>
      <c r="H44" s="31"/>
      <c r="I44" s="34" t="s">
        <v>87</v>
      </c>
      <c r="J44" s="172"/>
    </row>
    <row r="45" spans="2:10" ht="17" thickBot="1">
      <c r="B45" s="35"/>
      <c r="C45" s="82" t="s">
        <v>82</v>
      </c>
      <c r="D45" s="36" t="s">
        <v>6</v>
      </c>
      <c r="E45" s="34">
        <v>4444.4444439999997</v>
      </c>
      <c r="F45" s="31"/>
      <c r="G45" s="31"/>
      <c r="H45" s="31"/>
      <c r="I45" s="34" t="s">
        <v>87</v>
      </c>
      <c r="J45" s="172"/>
    </row>
    <row r="46" spans="2:10" ht="17" thickBot="1">
      <c r="B46" s="35"/>
      <c r="C46" s="83" t="s">
        <v>80</v>
      </c>
      <c r="D46" s="36" t="s">
        <v>6</v>
      </c>
      <c r="E46" s="86">
        <v>0</v>
      </c>
      <c r="F46" s="31"/>
      <c r="G46" s="31"/>
      <c r="H46" s="31"/>
      <c r="I46" s="34" t="s">
        <v>87</v>
      </c>
      <c r="J46" s="172"/>
    </row>
    <row r="47" spans="2:10" ht="20" customHeight="1" thickBot="1">
      <c r="B47" s="38"/>
      <c r="C47" s="39"/>
      <c r="D47" s="39"/>
      <c r="E47" s="39"/>
      <c r="F47" s="39"/>
      <c r="G47" s="39"/>
      <c r="H47" s="39"/>
      <c r="I47" s="39"/>
      <c r="J47" s="6"/>
    </row>
    <row r="48" spans="2:10">
      <c r="B48" s="40"/>
      <c r="C48" s="40"/>
      <c r="D48" s="40"/>
      <c r="E48" s="40"/>
      <c r="F48" s="40"/>
      <c r="G48" s="40"/>
      <c r="H48" s="40"/>
      <c r="I48" s="40"/>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215900</xdr:colOff>
                    <xdr:row>2</xdr:row>
                    <xdr:rowOff>25400</xdr:rowOff>
                  </from>
                  <to>
                    <xdr:col>7</xdr:col>
                    <xdr:colOff>444500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Y30"/>
  <sheetViews>
    <sheetView tabSelected="1" workbookViewId="0">
      <selection activeCell="J30" sqref="J30"/>
    </sheetView>
  </sheetViews>
  <sheetFormatPr baseColWidth="10" defaultRowHeight="15" x14ac:dyDescent="0"/>
  <cols>
    <col min="1" max="1" width="3.25" style="40" customWidth="1"/>
    <col min="2" max="2" width="3.625" style="40" customWidth="1"/>
    <col min="3" max="3" width="35.875" style="40" customWidth="1"/>
    <col min="4" max="4" width="16.625" style="40" hidden="1" customWidth="1"/>
    <col min="5" max="5" width="13.875" style="40" hidden="1" customWidth="1"/>
    <col min="6" max="6" width="12.625" style="40" customWidth="1"/>
    <col min="7" max="7" width="2.75" style="40" customWidth="1"/>
    <col min="8" max="8" width="9.625" style="40" customWidth="1"/>
    <col min="9" max="9" width="2.375" style="40" customWidth="1"/>
    <col min="10" max="10" width="9.625" style="40" customWidth="1"/>
    <col min="11" max="11" width="2.5" style="40" customWidth="1"/>
    <col min="12" max="12" width="9.25" style="40" customWidth="1"/>
    <col min="13" max="13" width="3.25" style="40" customWidth="1"/>
    <col min="14" max="14" width="9.125" style="40" customWidth="1"/>
    <col min="15" max="15" width="2.375" style="40" customWidth="1"/>
    <col min="16" max="16" width="8.375" style="40" customWidth="1"/>
    <col min="17" max="17" width="1.75" style="40" customWidth="1"/>
    <col min="18" max="18" width="9.875" style="40" customWidth="1"/>
    <col min="19" max="19" width="1.875" style="40" customWidth="1"/>
    <col min="20" max="20" width="13" style="40" customWidth="1"/>
    <col min="21" max="21" width="2.75" style="40" customWidth="1"/>
    <col min="22" max="22" width="13" style="40" customWidth="1"/>
    <col min="23" max="23" width="2.125" style="40" customWidth="1"/>
    <col min="24" max="24" width="54.125" style="40" customWidth="1"/>
    <col min="25" max="25" width="4.125" style="40" customWidth="1"/>
    <col min="26" max="16384" width="10.625" style="40"/>
  </cols>
  <sheetData>
    <row r="1" spans="2:25" ht="16" thickBot="1"/>
    <row r="2" spans="2:25">
      <c r="B2" s="30"/>
      <c r="C2" s="44"/>
      <c r="D2" s="44"/>
      <c r="E2" s="44"/>
      <c r="F2" s="44"/>
      <c r="G2" s="44"/>
      <c r="H2" s="44"/>
      <c r="I2" s="44"/>
      <c r="J2" s="44"/>
      <c r="K2" s="44"/>
      <c r="L2" s="44"/>
      <c r="M2" s="44"/>
      <c r="N2" s="44"/>
      <c r="O2" s="44"/>
      <c r="P2" s="44"/>
      <c r="Q2" s="44"/>
      <c r="R2" s="44"/>
      <c r="S2" s="44"/>
      <c r="T2" s="44"/>
      <c r="U2" s="44"/>
      <c r="V2" s="44"/>
      <c r="W2" s="44"/>
      <c r="X2" s="44"/>
      <c r="Y2" s="45"/>
    </row>
    <row r="3" spans="2:25" s="46" customFormat="1">
      <c r="B3" s="41"/>
      <c r="C3" s="161" t="s">
        <v>142</v>
      </c>
      <c r="D3" s="17"/>
      <c r="E3" s="17"/>
      <c r="F3" s="161" t="s">
        <v>24</v>
      </c>
      <c r="G3" s="161"/>
      <c r="H3" s="161" t="s">
        <v>131</v>
      </c>
      <c r="I3" s="161"/>
      <c r="J3" s="161" t="s">
        <v>36</v>
      </c>
      <c r="K3" s="161"/>
      <c r="L3" s="161" t="s">
        <v>14</v>
      </c>
      <c r="M3" s="161"/>
      <c r="N3" s="161" t="s">
        <v>18</v>
      </c>
      <c r="O3" s="161"/>
      <c r="P3" s="161" t="s">
        <v>103</v>
      </c>
      <c r="Q3" s="161"/>
      <c r="R3" s="161" t="s">
        <v>34</v>
      </c>
      <c r="S3" s="161"/>
      <c r="T3" s="161" t="s">
        <v>106</v>
      </c>
      <c r="U3" s="161"/>
      <c r="V3" s="161" t="s">
        <v>113</v>
      </c>
      <c r="W3" s="161"/>
      <c r="X3" s="161" t="s">
        <v>150</v>
      </c>
      <c r="Y3" s="24"/>
    </row>
    <row r="4" spans="2:25">
      <c r="B4" s="35"/>
      <c r="C4" s="47"/>
      <c r="D4" s="47"/>
      <c r="E4" s="47"/>
      <c r="F4" s="47"/>
      <c r="G4" s="47"/>
      <c r="H4" s="48"/>
      <c r="I4" s="48"/>
      <c r="J4" s="18"/>
      <c r="K4" s="18"/>
      <c r="L4" s="18"/>
      <c r="M4" s="18"/>
      <c r="N4" s="18"/>
      <c r="O4" s="18"/>
      <c r="P4" s="18"/>
      <c r="Q4" s="18"/>
      <c r="R4" s="18"/>
      <c r="S4" s="18"/>
      <c r="T4" s="17"/>
      <c r="U4" s="170"/>
      <c r="V4" s="17"/>
      <c r="W4" s="17"/>
      <c r="X4" s="17"/>
      <c r="Y4" s="42"/>
    </row>
    <row r="5" spans="2:25" ht="16" thickBot="1">
      <c r="B5" s="35"/>
      <c r="C5" s="79" t="s">
        <v>143</v>
      </c>
      <c r="D5" s="79"/>
      <c r="E5" s="79"/>
      <c r="F5" s="79"/>
      <c r="G5" s="79"/>
      <c r="H5" s="18"/>
      <c r="I5" s="18"/>
      <c r="J5" s="18"/>
      <c r="K5" s="18"/>
      <c r="L5" s="18"/>
      <c r="M5" s="18"/>
      <c r="N5" s="18"/>
      <c r="O5" s="18"/>
      <c r="P5" s="18"/>
      <c r="Q5" s="18"/>
      <c r="R5" s="18"/>
      <c r="S5" s="18"/>
      <c r="T5" s="33"/>
      <c r="U5" s="33"/>
      <c r="V5" s="33"/>
      <c r="W5" s="33"/>
      <c r="X5" s="31"/>
      <c r="Y5" s="42"/>
    </row>
    <row r="6" spans="2:25" ht="16" thickBot="1">
      <c r="B6" s="35"/>
      <c r="C6" s="49" t="s">
        <v>46</v>
      </c>
      <c r="D6" s="49"/>
      <c r="E6" s="49"/>
      <c r="F6" s="158" t="s">
        <v>138</v>
      </c>
      <c r="G6" s="162"/>
      <c r="H6" s="101">
        <v>20</v>
      </c>
      <c r="I6" s="51"/>
      <c r="J6" s="48"/>
      <c r="K6" s="48"/>
      <c r="L6" s="48"/>
      <c r="M6" s="48"/>
      <c r="N6" s="48"/>
      <c r="O6" s="48"/>
      <c r="P6" s="48"/>
      <c r="Q6" s="48"/>
      <c r="R6" s="48"/>
      <c r="S6" s="48"/>
      <c r="T6" s="33"/>
      <c r="U6" s="33"/>
      <c r="V6" s="33"/>
      <c r="W6" s="33"/>
      <c r="X6" s="31"/>
      <c r="Y6" s="42"/>
    </row>
    <row r="7" spans="2:25">
      <c r="B7" s="35"/>
      <c r="C7" s="78"/>
      <c r="D7" s="78"/>
      <c r="E7" s="78"/>
      <c r="F7" s="33"/>
      <c r="G7" s="33"/>
      <c r="H7" s="54"/>
      <c r="I7" s="54"/>
      <c r="J7" s="54"/>
      <c r="K7" s="54"/>
      <c r="L7" s="53"/>
      <c r="M7" s="54"/>
      <c r="N7" s="54"/>
      <c r="O7" s="54"/>
      <c r="P7" s="54"/>
      <c r="Q7" s="54"/>
      <c r="R7" s="54"/>
      <c r="S7" s="54"/>
      <c r="T7" s="33"/>
      <c r="U7" s="33"/>
      <c r="V7" s="33"/>
      <c r="W7" s="33"/>
      <c r="X7" s="166"/>
      <c r="Y7" s="42"/>
    </row>
    <row r="8" spans="2:25" ht="16" thickBot="1">
      <c r="B8" s="35"/>
      <c r="C8" s="79" t="s">
        <v>9</v>
      </c>
      <c r="D8" s="79"/>
      <c r="E8" s="79"/>
      <c r="F8" s="79"/>
      <c r="G8" s="79"/>
      <c r="H8" s="19"/>
      <c r="I8" s="19"/>
      <c r="J8" s="19"/>
      <c r="K8" s="19"/>
      <c r="L8" s="19"/>
      <c r="M8" s="19"/>
      <c r="N8" s="19"/>
      <c r="O8" s="19"/>
      <c r="P8" s="19"/>
      <c r="Q8" s="19"/>
      <c r="R8" s="19"/>
      <c r="S8" s="19"/>
      <c r="T8" s="33"/>
      <c r="U8" s="33"/>
      <c r="V8" s="33"/>
      <c r="W8" s="33"/>
      <c r="X8" s="166"/>
      <c r="Y8" s="42"/>
    </row>
    <row r="9" spans="2:25" ht="16" thickBot="1">
      <c r="B9" s="35"/>
      <c r="C9" s="55" t="s">
        <v>1</v>
      </c>
      <c r="D9" s="55"/>
      <c r="E9" s="55"/>
      <c r="F9" s="50" t="s">
        <v>2</v>
      </c>
      <c r="G9" s="51"/>
      <c r="H9" s="105">
        <f>ROUND(1,0)</f>
        <v>1</v>
      </c>
      <c r="I9" s="54"/>
      <c r="J9" s="57"/>
      <c r="K9" s="57"/>
      <c r="L9" s="61"/>
      <c r="M9" s="61"/>
      <c r="N9" s="61"/>
      <c r="O9" s="54"/>
      <c r="P9" s="105">
        <f>Notes!C98/12</f>
        <v>1</v>
      </c>
      <c r="Q9" s="61"/>
      <c r="R9" s="58">
        <f>AVERAGE(Notes!D80/12,Notes!D81/12)</f>
        <v>1.25</v>
      </c>
      <c r="S9" s="54"/>
      <c r="T9" s="33"/>
      <c r="U9" s="33"/>
      <c r="V9" s="33"/>
      <c r="W9" s="33"/>
      <c r="X9" s="104" t="s">
        <v>107</v>
      </c>
      <c r="Y9" s="42"/>
    </row>
    <row r="10" spans="2:25" ht="16" thickBot="1">
      <c r="B10" s="35"/>
      <c r="C10" s="59" t="s">
        <v>7</v>
      </c>
      <c r="D10" s="59"/>
      <c r="E10" s="59"/>
      <c r="F10" s="50" t="s">
        <v>2</v>
      </c>
      <c r="G10" s="51"/>
      <c r="H10" s="106">
        <f>ROUND(25,0)</f>
        <v>25</v>
      </c>
      <c r="I10" s="54"/>
      <c r="J10" s="61"/>
      <c r="K10" s="61"/>
      <c r="L10" s="105">
        <f>Notes!E114</f>
        <v>25</v>
      </c>
      <c r="M10" s="61"/>
      <c r="N10" s="105">
        <f>Notes!E147</f>
        <v>25</v>
      </c>
      <c r="O10" s="54"/>
      <c r="P10" s="61"/>
      <c r="Q10" s="61"/>
      <c r="R10" s="106">
        <f>Notes!D71</f>
        <v>25</v>
      </c>
      <c r="S10" s="54"/>
      <c r="T10" s="33"/>
      <c r="U10" s="33"/>
      <c r="V10" s="33"/>
      <c r="W10" s="33"/>
      <c r="X10" s="31"/>
      <c r="Y10" s="42"/>
    </row>
    <row r="11" spans="2:25" ht="16" thickBot="1">
      <c r="B11" s="35"/>
      <c r="C11" s="169" t="s">
        <v>146</v>
      </c>
      <c r="D11" s="52"/>
      <c r="E11" s="52"/>
      <c r="F11" s="50" t="s">
        <v>5</v>
      </c>
      <c r="G11" s="51"/>
      <c r="H11" s="103">
        <f>ROUND(0.1,1)</f>
        <v>0.1</v>
      </c>
      <c r="I11" s="53"/>
      <c r="J11" s="102">
        <f>Notes!E165/1000000*H6*1000000/Notes!E164</f>
        <v>0.13333333333333333</v>
      </c>
      <c r="K11" s="53"/>
      <c r="L11" s="102">
        <f>((Notes!E112/100*Notes!E113/100)/1000000)*H6*1000000/Notes!E111</f>
        <v>0.127664</v>
      </c>
      <c r="M11" s="53"/>
      <c r="N11" s="102">
        <f>((Notes!E135/1000*Notes!E136/1000)/1000000)*H6*1000000/Notes!E134</f>
        <v>0.1301504</v>
      </c>
      <c r="O11" s="53"/>
      <c r="P11" s="53"/>
      <c r="Q11" s="53"/>
      <c r="R11" s="53"/>
      <c r="S11" s="53"/>
      <c r="T11" s="33"/>
      <c r="U11" s="33"/>
      <c r="V11" s="33"/>
      <c r="W11" s="33"/>
      <c r="X11" s="157" t="s">
        <v>135</v>
      </c>
      <c r="Y11" s="42"/>
    </row>
    <row r="12" spans="2:25">
      <c r="B12" s="35"/>
      <c r="C12" s="79"/>
      <c r="D12" s="79"/>
      <c r="E12" s="79"/>
      <c r="F12" s="79"/>
      <c r="G12" s="79"/>
      <c r="H12" s="20"/>
      <c r="I12" s="20"/>
      <c r="J12" s="19"/>
      <c r="K12" s="19"/>
      <c r="L12" s="19"/>
      <c r="M12" s="19"/>
      <c r="N12" s="19"/>
      <c r="O12" s="19"/>
      <c r="P12" s="19"/>
      <c r="Q12" s="19"/>
      <c r="R12" s="19"/>
      <c r="S12" s="19"/>
      <c r="T12" s="33"/>
      <c r="U12" s="33"/>
      <c r="V12" s="33"/>
      <c r="W12" s="33"/>
      <c r="X12" s="157" t="s">
        <v>136</v>
      </c>
      <c r="Y12" s="42"/>
    </row>
    <row r="13" spans="2:25" ht="16" thickBot="1">
      <c r="B13" s="35"/>
      <c r="C13" s="21" t="s">
        <v>144</v>
      </c>
      <c r="D13" s="21"/>
      <c r="E13" s="21"/>
      <c r="F13" s="21"/>
      <c r="G13" s="79"/>
      <c r="H13" s="20"/>
      <c r="I13" s="20"/>
      <c r="J13" s="19"/>
      <c r="K13" s="19"/>
      <c r="L13" s="19"/>
      <c r="M13" s="19"/>
      <c r="N13" s="19"/>
      <c r="O13" s="19"/>
      <c r="P13" s="19"/>
      <c r="Q13" s="19"/>
      <c r="R13" s="19"/>
      <c r="S13" s="19"/>
      <c r="T13" s="33"/>
      <c r="U13" s="33"/>
      <c r="V13" s="33"/>
      <c r="W13" s="33"/>
      <c r="X13" s="157" t="s">
        <v>137</v>
      </c>
      <c r="Y13" s="42"/>
    </row>
    <row r="14" spans="2:25" ht="16" thickBot="1">
      <c r="B14" s="35"/>
      <c r="C14" s="159" t="s">
        <v>140</v>
      </c>
      <c r="D14" s="21"/>
      <c r="E14" s="21"/>
      <c r="F14" s="107" t="s">
        <v>54</v>
      </c>
      <c r="G14" s="163"/>
      <c r="H14" s="80">
        <f>H15*H6*1000</f>
        <v>19100000</v>
      </c>
      <c r="I14" s="20"/>
      <c r="J14" s="108"/>
      <c r="K14" s="19"/>
      <c r="L14" s="19"/>
      <c r="M14" s="19"/>
      <c r="N14" s="19"/>
      <c r="O14" s="19"/>
      <c r="P14" s="19"/>
      <c r="Q14" s="19"/>
      <c r="R14" s="19"/>
      <c r="S14" s="19"/>
      <c r="T14" s="86">
        <f>T15*H6*1000</f>
        <v>19600000</v>
      </c>
      <c r="U14" s="68"/>
      <c r="V14" s="86">
        <f>V15*H6*1000</f>
        <v>18600000</v>
      </c>
      <c r="W14" s="54"/>
      <c r="X14" s="31"/>
      <c r="Y14" s="42"/>
    </row>
    <row r="15" spans="2:25" ht="16" thickBot="1">
      <c r="B15" s="35"/>
      <c r="C15" s="160" t="s">
        <v>15</v>
      </c>
      <c r="D15" s="63"/>
      <c r="E15" s="63"/>
      <c r="F15" s="158" t="s">
        <v>139</v>
      </c>
      <c r="G15" s="162"/>
      <c r="H15" s="60">
        <f>AVERAGE(T15,V15)</f>
        <v>955</v>
      </c>
      <c r="I15" s="54"/>
      <c r="J15" s="54"/>
      <c r="K15" s="54"/>
      <c r="L15" s="54"/>
      <c r="M15" s="54"/>
      <c r="N15" s="54"/>
      <c r="O15" s="54"/>
      <c r="P15" s="54"/>
      <c r="Q15" s="54"/>
      <c r="R15" s="54"/>
      <c r="S15" s="54"/>
      <c r="T15" s="58">
        <f>SUM(T16,T17,T18,T19)</f>
        <v>980</v>
      </c>
      <c r="U15" s="54"/>
      <c r="V15" s="58">
        <f>SUM(V16,V17,V18,V19)</f>
        <v>930</v>
      </c>
      <c r="W15" s="54"/>
      <c r="X15" s="187" t="s">
        <v>158</v>
      </c>
      <c r="Y15" s="42"/>
    </row>
    <row r="16" spans="2:25" ht="16" thickBot="1">
      <c r="B16" s="35"/>
      <c r="C16" s="64" t="s">
        <v>10</v>
      </c>
      <c r="D16" s="64"/>
      <c r="E16" s="64"/>
      <c r="F16" s="158" t="s">
        <v>139</v>
      </c>
      <c r="G16" s="162"/>
      <c r="H16" s="54"/>
      <c r="I16" s="54"/>
      <c r="J16" s="54"/>
      <c r="K16" s="54"/>
      <c r="L16" s="54"/>
      <c r="M16" s="54"/>
      <c r="N16" s="54"/>
      <c r="O16" s="54"/>
      <c r="P16" s="54"/>
      <c r="Q16" s="54"/>
      <c r="R16" s="54"/>
      <c r="S16" s="54"/>
      <c r="T16" s="58">
        <f>Notes!D14</f>
        <v>560</v>
      </c>
      <c r="U16" s="54"/>
      <c r="V16" s="58">
        <f>Notes!D53*1000</f>
        <v>540</v>
      </c>
      <c r="W16" s="33"/>
      <c r="X16" s="187"/>
      <c r="Y16" s="42"/>
    </row>
    <row r="17" spans="2:25" ht="16" thickBot="1">
      <c r="B17" s="35"/>
      <c r="C17" s="64" t="s">
        <v>11</v>
      </c>
      <c r="D17" s="64"/>
      <c r="E17" s="64"/>
      <c r="F17" s="158" t="s">
        <v>139</v>
      </c>
      <c r="G17" s="162"/>
      <c r="H17" s="54"/>
      <c r="I17" s="54"/>
      <c r="J17" s="54"/>
      <c r="K17" s="54"/>
      <c r="L17" s="54"/>
      <c r="M17" s="54"/>
      <c r="N17" s="54"/>
      <c r="O17" s="54"/>
      <c r="P17" s="54"/>
      <c r="Q17" s="54"/>
      <c r="R17" s="54"/>
      <c r="S17" s="54"/>
      <c r="T17" s="58">
        <f>Notes!D18</f>
        <v>210</v>
      </c>
      <c r="U17" s="54"/>
      <c r="V17" s="58">
        <f>Notes!D47*1000</f>
        <v>195</v>
      </c>
      <c r="W17" s="33"/>
      <c r="X17" s="187" t="s">
        <v>157</v>
      </c>
      <c r="Y17" s="42"/>
    </row>
    <row r="18" spans="2:25" ht="16" thickBot="1">
      <c r="B18" s="35"/>
      <c r="C18" s="65" t="s">
        <v>12</v>
      </c>
      <c r="D18" s="65"/>
      <c r="E18" s="65"/>
      <c r="F18" s="158" t="s">
        <v>139</v>
      </c>
      <c r="G18" s="162"/>
      <c r="H18" s="54"/>
      <c r="I18" s="54"/>
      <c r="J18" s="54"/>
      <c r="K18" s="54"/>
      <c r="L18" s="54"/>
      <c r="M18" s="54"/>
      <c r="N18" s="54"/>
      <c r="O18" s="54"/>
      <c r="P18" s="54"/>
      <c r="Q18" s="54"/>
      <c r="R18" s="54"/>
      <c r="S18" s="54"/>
      <c r="T18" s="58">
        <f>Notes!D16</f>
        <v>90</v>
      </c>
      <c r="U18" s="54"/>
      <c r="V18" s="58">
        <f>Notes!D50*1000</f>
        <v>90</v>
      </c>
      <c r="W18" s="33"/>
      <c r="X18" s="187"/>
      <c r="Y18" s="42"/>
    </row>
    <row r="19" spans="2:25" ht="16" thickBot="1">
      <c r="B19" s="35"/>
      <c r="C19" s="65" t="s">
        <v>9</v>
      </c>
      <c r="D19" s="65"/>
      <c r="E19" s="65"/>
      <c r="F19" s="158" t="s">
        <v>139</v>
      </c>
      <c r="G19" s="162"/>
      <c r="H19" s="54"/>
      <c r="I19" s="54"/>
      <c r="J19" s="54"/>
      <c r="K19" s="54"/>
      <c r="L19" s="54"/>
      <c r="M19" s="54"/>
      <c r="N19" s="54"/>
      <c r="O19" s="54"/>
      <c r="P19" s="54"/>
      <c r="Q19" s="54"/>
      <c r="R19" s="54"/>
      <c r="S19" s="54"/>
      <c r="T19" s="58">
        <f>Notes!D23</f>
        <v>120</v>
      </c>
      <c r="U19" s="54"/>
      <c r="V19" s="58">
        <f>Notes!D40*1000</f>
        <v>105.00000000000001</v>
      </c>
      <c r="W19" s="33"/>
      <c r="X19" s="31"/>
      <c r="Y19" s="42"/>
    </row>
    <row r="20" spans="2:25" ht="16" thickBot="1">
      <c r="B20" s="35"/>
      <c r="C20" s="167" t="s">
        <v>104</v>
      </c>
      <c r="D20" s="65"/>
      <c r="E20" s="65"/>
      <c r="F20" s="158" t="s">
        <v>139</v>
      </c>
      <c r="G20" s="162"/>
      <c r="H20" s="58">
        <f>AVERAGE(T20,V20)</f>
        <v>236.25</v>
      </c>
      <c r="I20" s="54"/>
      <c r="J20" s="54"/>
      <c r="K20" s="54"/>
      <c r="L20" s="54"/>
      <c r="M20" s="54"/>
      <c r="N20" s="54"/>
      <c r="O20" s="54"/>
      <c r="P20" s="54"/>
      <c r="Q20" s="54"/>
      <c r="R20" s="54"/>
      <c r="S20" s="54"/>
      <c r="T20" s="58">
        <f>Notes!D20</f>
        <v>240</v>
      </c>
      <c r="U20" s="54"/>
      <c r="V20" s="58">
        <f>Notes!D43*1000</f>
        <v>232.49999999999997</v>
      </c>
      <c r="W20" s="33"/>
      <c r="X20" s="109"/>
      <c r="Y20" s="42"/>
    </row>
    <row r="21" spans="2:25" ht="16" thickBot="1">
      <c r="B21" s="35"/>
      <c r="C21" s="65" t="s">
        <v>13</v>
      </c>
      <c r="D21" s="65"/>
      <c r="E21" s="65"/>
      <c r="F21" s="99" t="s">
        <v>54</v>
      </c>
      <c r="G21" s="164"/>
      <c r="H21" s="60">
        <f>H20*H6*1000</f>
        <v>4725000</v>
      </c>
      <c r="I21" s="54"/>
      <c r="J21" s="54"/>
      <c r="K21" s="54"/>
      <c r="L21" s="54"/>
      <c r="M21" s="54"/>
      <c r="N21" s="54"/>
      <c r="O21" s="54"/>
      <c r="P21" s="54"/>
      <c r="Q21" s="54"/>
      <c r="R21" s="54"/>
      <c r="S21" s="54"/>
      <c r="T21" s="54"/>
      <c r="U21" s="54"/>
      <c r="V21" s="54"/>
      <c r="W21" s="33"/>
      <c r="X21" s="31"/>
      <c r="Y21" s="42"/>
    </row>
    <row r="22" spans="2:25" ht="16" thickBot="1">
      <c r="B22" s="35"/>
      <c r="C22" s="168" t="s">
        <v>145</v>
      </c>
      <c r="D22" s="66"/>
      <c r="E22" s="66"/>
      <c r="F22" s="158" t="s">
        <v>83</v>
      </c>
      <c r="G22" s="162"/>
      <c r="H22" s="37">
        <f>H23*H6*1000</f>
        <v>357375</v>
      </c>
      <c r="I22" s="67"/>
      <c r="J22" s="67"/>
      <c r="K22" s="67"/>
      <c r="L22" s="62"/>
      <c r="M22" s="62"/>
      <c r="N22" s="62"/>
      <c r="O22" s="62"/>
      <c r="P22" s="62"/>
      <c r="Q22" s="62"/>
      <c r="R22" s="62"/>
      <c r="S22" s="62"/>
      <c r="T22" s="37">
        <f>T23*H6*1000</f>
        <v>366000</v>
      </c>
      <c r="U22" s="33"/>
      <c r="V22" s="33"/>
      <c r="W22" s="33"/>
      <c r="X22" s="190" t="s">
        <v>167</v>
      </c>
      <c r="Y22" s="42"/>
    </row>
    <row r="23" spans="2:25" ht="16" thickBot="1">
      <c r="B23" s="35"/>
      <c r="C23" s="168" t="s">
        <v>145</v>
      </c>
      <c r="D23" s="69"/>
      <c r="E23" s="69"/>
      <c r="F23" s="158" t="s">
        <v>141</v>
      </c>
      <c r="G23" s="162"/>
      <c r="H23" s="56">
        <f>Notes!D12*('Research data'!H20+'Research data'!H15)</f>
        <v>17.868749999999999</v>
      </c>
      <c r="I23" s="54"/>
      <c r="J23" s="67"/>
      <c r="K23" s="67"/>
      <c r="L23" s="54"/>
      <c r="M23" s="54"/>
      <c r="N23" s="54"/>
      <c r="O23" s="54"/>
      <c r="P23" s="54"/>
      <c r="Q23" s="54"/>
      <c r="R23" s="54"/>
      <c r="S23" s="54"/>
      <c r="T23" s="56">
        <f>Notes!D12*Notes!D26</f>
        <v>18.3</v>
      </c>
      <c r="U23" s="67"/>
      <c r="V23" s="67"/>
      <c r="W23" s="67"/>
      <c r="X23" s="191" t="s">
        <v>168</v>
      </c>
      <c r="Y23" s="42"/>
    </row>
    <row r="24" spans="2:25" ht="16" thickBot="1">
      <c r="B24" s="35"/>
      <c r="C24" s="85" t="s">
        <v>86</v>
      </c>
      <c r="D24" s="70"/>
      <c r="E24" s="70"/>
      <c r="F24" s="98" t="s">
        <v>100</v>
      </c>
      <c r="G24" s="165"/>
      <c r="H24" s="58">
        <v>0</v>
      </c>
      <c r="I24" s="54"/>
      <c r="J24" s="67"/>
      <c r="K24" s="67"/>
      <c r="L24" s="54"/>
      <c r="M24" s="54"/>
      <c r="N24" s="54"/>
      <c r="O24" s="54"/>
      <c r="P24" s="54"/>
      <c r="Q24" s="54"/>
      <c r="R24" s="54"/>
      <c r="S24" s="54"/>
      <c r="T24" s="58"/>
      <c r="U24" s="54"/>
      <c r="V24" s="67"/>
      <c r="W24" s="67"/>
      <c r="X24" s="31"/>
      <c r="Y24" s="42"/>
    </row>
    <row r="25" spans="2:25" ht="16" thickBot="1">
      <c r="B25" s="38"/>
      <c r="C25" s="39"/>
      <c r="D25" s="39"/>
      <c r="E25" s="39"/>
      <c r="F25" s="100"/>
      <c r="G25" s="100"/>
      <c r="H25" s="39"/>
      <c r="I25" s="39"/>
      <c r="J25" s="39"/>
      <c r="K25" s="39"/>
      <c r="L25" s="39"/>
      <c r="M25" s="39"/>
      <c r="N25" s="39"/>
      <c r="O25" s="39"/>
      <c r="P25" s="39"/>
      <c r="Q25" s="39"/>
      <c r="R25" s="39"/>
      <c r="S25" s="39"/>
      <c r="T25" s="39"/>
      <c r="U25" s="39"/>
      <c r="V25" s="39"/>
      <c r="W25" s="39"/>
      <c r="X25" s="39"/>
      <c r="Y25" s="43"/>
    </row>
    <row r="28" spans="2:25">
      <c r="H28" s="33"/>
      <c r="I28" s="33"/>
      <c r="J28" s="33"/>
      <c r="K28" s="33"/>
      <c r="L28" s="33"/>
      <c r="M28" s="33"/>
      <c r="N28" s="33"/>
      <c r="O28" s="33"/>
      <c r="P28" s="33"/>
      <c r="Q28" s="33"/>
      <c r="R28" s="33"/>
      <c r="S28" s="33"/>
    </row>
    <row r="29" spans="2:25">
      <c r="H29" s="33"/>
      <c r="I29" s="33"/>
      <c r="J29" s="33"/>
      <c r="K29" s="33"/>
      <c r="L29" s="33"/>
      <c r="M29" s="33"/>
      <c r="N29" s="33"/>
      <c r="O29" s="33"/>
      <c r="P29" s="33"/>
      <c r="Q29" s="33"/>
      <c r="R29" s="33"/>
      <c r="S29" s="33"/>
    </row>
    <row r="30" spans="2:25">
      <c r="H30" s="33"/>
      <c r="I30" s="33"/>
      <c r="J30" s="33"/>
      <c r="K30" s="33"/>
      <c r="L30" s="33"/>
      <c r="M30" s="33"/>
      <c r="N30" s="33"/>
      <c r="O30" s="33"/>
      <c r="P30" s="33"/>
      <c r="Q30" s="33"/>
      <c r="R30" s="33"/>
      <c r="S30" s="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5"/>
  <sheetViews>
    <sheetView topLeftCell="C15" workbookViewId="0">
      <selection activeCell="D11" sqref="D11"/>
    </sheetView>
  </sheetViews>
  <sheetFormatPr baseColWidth="10" defaultColWidth="33.125" defaultRowHeight="15" x14ac:dyDescent="0"/>
  <cols>
    <col min="1" max="1" width="3.5" style="110" customWidth="1"/>
    <col min="2" max="2" width="3" style="110" customWidth="1"/>
    <col min="3" max="3" width="27.875" style="110" customWidth="1"/>
    <col min="4" max="4" width="16.125" style="110" customWidth="1"/>
    <col min="5" max="5" width="10.25" style="110" customWidth="1"/>
    <col min="6" max="6" width="13.25" style="110" customWidth="1"/>
    <col min="7" max="9" width="12.75" style="111" customWidth="1"/>
    <col min="10" max="10" width="76.375" style="110" customWidth="1"/>
    <col min="11" max="11" width="3.375" style="110" customWidth="1"/>
    <col min="12" max="12" width="9.5" style="110" customWidth="1"/>
    <col min="13" max="16384" width="33.125" style="110"/>
  </cols>
  <sheetData>
    <row r="1" spans="2:11" ht="16" thickBot="1"/>
    <row r="2" spans="2:11">
      <c r="B2" s="112"/>
      <c r="C2" s="113"/>
      <c r="D2" s="113"/>
      <c r="E2" s="113"/>
      <c r="F2" s="113"/>
      <c r="G2" s="114"/>
      <c r="H2" s="114"/>
      <c r="I2" s="114"/>
      <c r="J2" s="113"/>
      <c r="K2" s="115"/>
    </row>
    <row r="3" spans="2:11">
      <c r="B3" s="116"/>
      <c r="C3" s="23" t="s">
        <v>32</v>
      </c>
      <c r="D3" s="23"/>
      <c r="E3" s="23"/>
      <c r="F3" s="23"/>
      <c r="G3" s="27"/>
      <c r="H3" s="27"/>
      <c r="I3" s="27"/>
      <c r="J3" s="117"/>
      <c r="K3" s="118"/>
    </row>
    <row r="4" spans="2:11">
      <c r="B4" s="116"/>
      <c r="C4" s="117"/>
      <c r="D4" s="117"/>
      <c r="E4" s="117"/>
      <c r="F4" s="117"/>
      <c r="G4" s="119"/>
      <c r="H4" s="119"/>
      <c r="I4" s="119"/>
      <c r="J4" s="117"/>
      <c r="K4" s="118"/>
    </row>
    <row r="5" spans="2:11">
      <c r="B5" s="120"/>
      <c r="C5" s="25" t="s">
        <v>47</v>
      </c>
      <c r="D5" s="25" t="s">
        <v>0</v>
      </c>
      <c r="E5" s="25" t="s">
        <v>29</v>
      </c>
      <c r="F5" s="25" t="s">
        <v>48</v>
      </c>
      <c r="G5" s="28" t="s">
        <v>49</v>
      </c>
      <c r="H5" s="28" t="s">
        <v>152</v>
      </c>
      <c r="I5" s="28" t="s">
        <v>90</v>
      </c>
      <c r="J5" s="25" t="s">
        <v>26</v>
      </c>
      <c r="K5" s="24"/>
    </row>
    <row r="6" spans="2:11">
      <c r="B6" s="116"/>
      <c r="C6" s="23"/>
      <c r="D6" s="23"/>
      <c r="E6" s="23"/>
      <c r="F6" s="23"/>
      <c r="G6" s="27"/>
      <c r="H6" s="27"/>
      <c r="I6" s="27"/>
      <c r="J6" s="23"/>
      <c r="K6" s="24"/>
    </row>
    <row r="7" spans="2:11">
      <c r="B7" s="116"/>
      <c r="C7" s="121"/>
      <c r="D7" s="117" t="s">
        <v>106</v>
      </c>
      <c r="E7" s="117" t="s">
        <v>33</v>
      </c>
      <c r="F7" s="119">
        <v>2013</v>
      </c>
      <c r="G7" s="119"/>
      <c r="H7" s="185" t="s">
        <v>115</v>
      </c>
      <c r="I7" s="119" t="s">
        <v>91</v>
      </c>
      <c r="J7" s="183" t="s">
        <v>105</v>
      </c>
      <c r="K7" s="118"/>
    </row>
    <row r="8" spans="2:11">
      <c r="B8" s="116"/>
      <c r="C8" s="122" t="s">
        <v>15</v>
      </c>
      <c r="D8" s="117"/>
      <c r="E8" s="117"/>
      <c r="F8" s="119"/>
      <c r="G8" s="119"/>
      <c r="H8" s="119"/>
      <c r="I8" s="119"/>
      <c r="J8" s="117"/>
      <c r="K8" s="118"/>
    </row>
    <row r="9" spans="2:11">
      <c r="B9" s="116"/>
      <c r="C9" s="122" t="s">
        <v>13</v>
      </c>
      <c r="D9" s="117"/>
      <c r="E9" s="117"/>
      <c r="F9" s="119"/>
      <c r="G9" s="119"/>
      <c r="H9" s="119"/>
      <c r="I9" s="119"/>
      <c r="J9" s="117"/>
      <c r="K9" s="118"/>
    </row>
    <row r="10" spans="2:11">
      <c r="B10" s="116"/>
      <c r="C10" s="122" t="s">
        <v>16</v>
      </c>
      <c r="D10" s="117"/>
      <c r="E10" s="117"/>
      <c r="F10" s="119"/>
      <c r="G10" s="119"/>
      <c r="H10" s="119"/>
      <c r="I10" s="119"/>
      <c r="J10" s="117"/>
      <c r="K10" s="118"/>
    </row>
    <row r="11" spans="2:11">
      <c r="B11" s="116"/>
      <c r="C11" s="121"/>
      <c r="D11" s="117"/>
      <c r="E11" s="117"/>
      <c r="F11" s="119"/>
      <c r="G11" s="119"/>
      <c r="H11" s="119"/>
      <c r="I11" s="119"/>
      <c r="J11" s="117"/>
      <c r="K11" s="118"/>
    </row>
    <row r="12" spans="2:11">
      <c r="B12" s="116"/>
      <c r="C12" s="121"/>
      <c r="D12" s="117"/>
      <c r="E12" s="117"/>
      <c r="F12" s="119"/>
      <c r="G12" s="119"/>
      <c r="H12" s="119"/>
      <c r="I12" s="119"/>
      <c r="K12" s="118"/>
    </row>
    <row r="13" spans="2:11">
      <c r="B13" s="116"/>
      <c r="C13" s="122"/>
      <c r="D13" s="121" t="s">
        <v>34</v>
      </c>
      <c r="E13" s="123" t="s">
        <v>33</v>
      </c>
      <c r="F13" s="124" t="s">
        <v>109</v>
      </c>
      <c r="G13" s="124"/>
      <c r="H13" s="188" t="s">
        <v>109</v>
      </c>
      <c r="I13" s="124"/>
      <c r="J13" s="92" t="s">
        <v>108</v>
      </c>
      <c r="K13" s="125"/>
    </row>
    <row r="14" spans="2:11">
      <c r="B14" s="116"/>
      <c r="C14" s="121" t="s">
        <v>1</v>
      </c>
      <c r="D14" s="121"/>
      <c r="E14" s="123"/>
      <c r="F14" s="124"/>
      <c r="G14" s="124"/>
      <c r="H14" s="124"/>
      <c r="I14" s="124"/>
      <c r="J14" s="121"/>
      <c r="K14" s="126"/>
    </row>
    <row r="15" spans="2:11">
      <c r="B15" s="116"/>
      <c r="C15" s="121" t="s">
        <v>7</v>
      </c>
      <c r="D15" s="121"/>
      <c r="E15" s="123"/>
      <c r="F15" s="124"/>
      <c r="G15" s="124"/>
      <c r="H15" s="124"/>
      <c r="I15" s="124"/>
      <c r="J15" s="121"/>
      <c r="K15" s="126"/>
    </row>
    <row r="16" spans="2:11">
      <c r="B16" s="116"/>
      <c r="C16" s="121"/>
      <c r="D16" s="121"/>
      <c r="E16" s="123"/>
      <c r="F16" s="124"/>
      <c r="G16" s="124"/>
      <c r="H16" s="124"/>
      <c r="I16" s="124"/>
      <c r="J16" s="121"/>
      <c r="K16" s="126"/>
    </row>
    <row r="17" spans="2:11">
      <c r="B17" s="116"/>
      <c r="C17" s="121"/>
      <c r="D17" s="121" t="s">
        <v>103</v>
      </c>
      <c r="E17" s="123" t="s">
        <v>114</v>
      </c>
      <c r="F17" s="124" t="s">
        <v>112</v>
      </c>
      <c r="G17" s="124"/>
      <c r="H17" s="188" t="s">
        <v>109</v>
      </c>
      <c r="I17" s="124"/>
      <c r="J17" s="189" t="s">
        <v>102</v>
      </c>
      <c r="K17" s="126"/>
    </row>
    <row r="18" spans="2:11">
      <c r="B18" s="116"/>
      <c r="C18" s="121" t="s">
        <v>1</v>
      </c>
      <c r="D18" s="121"/>
      <c r="E18" s="123"/>
      <c r="F18" s="124"/>
      <c r="G18" s="124"/>
      <c r="H18" s="124"/>
      <c r="I18" s="124"/>
      <c r="J18" s="121"/>
      <c r="K18" s="126"/>
    </row>
    <row r="19" spans="2:11">
      <c r="B19" s="116"/>
      <c r="C19" s="121"/>
      <c r="D19" s="121"/>
      <c r="E19" s="117"/>
      <c r="F19" s="119"/>
      <c r="G19" s="119"/>
      <c r="H19" s="119"/>
      <c r="I19" s="119"/>
      <c r="J19" s="127"/>
      <c r="K19" s="125"/>
    </row>
    <row r="20" spans="2:11">
      <c r="B20" s="116"/>
      <c r="C20" s="121"/>
      <c r="D20" s="121" t="s">
        <v>113</v>
      </c>
      <c r="E20" s="117" t="s">
        <v>116</v>
      </c>
      <c r="F20" s="119" t="s">
        <v>111</v>
      </c>
      <c r="G20" s="119"/>
      <c r="H20" s="185" t="s">
        <v>111</v>
      </c>
      <c r="I20" s="119"/>
      <c r="J20" s="186" t="s">
        <v>110</v>
      </c>
      <c r="K20" s="125"/>
    </row>
    <row r="21" spans="2:11">
      <c r="B21" s="116"/>
      <c r="C21" s="122" t="s">
        <v>15</v>
      </c>
      <c r="D21" s="121"/>
      <c r="E21" s="117"/>
      <c r="F21" s="117"/>
      <c r="G21" s="119"/>
      <c r="H21" s="119"/>
      <c r="I21" s="119"/>
      <c r="J21" s="93"/>
      <c r="K21" s="126"/>
    </row>
    <row r="22" spans="2:11">
      <c r="B22" s="116"/>
      <c r="C22" s="122" t="s">
        <v>41</v>
      </c>
      <c r="D22" s="121"/>
      <c r="E22" s="117"/>
      <c r="F22" s="117"/>
      <c r="G22" s="119"/>
      <c r="H22" s="119"/>
      <c r="I22" s="119"/>
      <c r="J22" s="121"/>
      <c r="K22" s="126"/>
    </row>
    <row r="23" spans="2:11">
      <c r="B23" s="116"/>
      <c r="C23" s="121"/>
      <c r="D23" s="121"/>
      <c r="E23" s="117"/>
      <c r="F23" s="117"/>
      <c r="G23" s="119"/>
      <c r="H23" s="119"/>
      <c r="I23" s="119"/>
      <c r="J23" s="121"/>
      <c r="K23" s="126"/>
    </row>
    <row r="24" spans="2:11">
      <c r="B24" s="116"/>
      <c r="C24" s="121"/>
      <c r="D24" s="121" t="s">
        <v>36</v>
      </c>
      <c r="E24" s="117" t="s">
        <v>17</v>
      </c>
      <c r="F24" s="117"/>
      <c r="G24" s="119" t="s">
        <v>52</v>
      </c>
      <c r="H24" s="119"/>
      <c r="I24" s="90"/>
      <c r="J24" s="90" t="s">
        <v>35</v>
      </c>
      <c r="K24" s="126"/>
    </row>
    <row r="25" spans="2:11">
      <c r="B25" s="116"/>
      <c r="C25" s="122" t="s">
        <v>4</v>
      </c>
      <c r="D25" s="121"/>
      <c r="E25" s="128"/>
      <c r="F25" s="128"/>
      <c r="G25" s="129"/>
      <c r="H25" s="129"/>
      <c r="I25" s="129"/>
      <c r="J25" s="121"/>
      <c r="K25" s="126"/>
    </row>
    <row r="26" spans="2:11">
      <c r="B26" s="116"/>
      <c r="C26" s="122"/>
      <c r="D26" s="121"/>
      <c r="E26" s="128"/>
      <c r="F26" s="128"/>
      <c r="G26" s="129"/>
      <c r="H26" s="129"/>
      <c r="I26" s="129"/>
      <c r="J26" s="121"/>
      <c r="K26" s="126"/>
    </row>
    <row r="27" spans="2:11">
      <c r="B27" s="116"/>
      <c r="C27" s="121"/>
      <c r="D27" s="121" t="s">
        <v>18</v>
      </c>
      <c r="E27" s="117" t="s">
        <v>17</v>
      </c>
      <c r="F27" s="117"/>
      <c r="G27" s="119" t="s">
        <v>52</v>
      </c>
      <c r="H27" s="119"/>
      <c r="I27" s="127"/>
      <c r="J27" s="127" t="s">
        <v>38</v>
      </c>
      <c r="K27" s="125"/>
    </row>
    <row r="28" spans="2:11">
      <c r="B28" s="116"/>
      <c r="C28" s="122" t="s">
        <v>7</v>
      </c>
      <c r="D28" s="121"/>
      <c r="E28" s="117"/>
      <c r="F28" s="117"/>
      <c r="G28" s="119"/>
      <c r="H28" s="119"/>
      <c r="I28" s="119"/>
      <c r="J28" s="121"/>
      <c r="K28" s="126"/>
    </row>
    <row r="29" spans="2:11">
      <c r="B29" s="116"/>
      <c r="C29" s="122" t="s">
        <v>4</v>
      </c>
      <c r="D29" s="121"/>
      <c r="E29" s="117"/>
      <c r="F29" s="117"/>
      <c r="G29" s="119"/>
      <c r="H29" s="119"/>
      <c r="I29" s="119"/>
      <c r="J29" s="121"/>
      <c r="K29" s="126"/>
    </row>
    <row r="30" spans="2:11">
      <c r="B30" s="116"/>
      <c r="C30" s="122"/>
      <c r="D30" s="121"/>
      <c r="E30" s="117"/>
      <c r="F30" s="117"/>
      <c r="G30" s="119"/>
      <c r="H30" s="119"/>
      <c r="I30" s="119"/>
      <c r="J30" s="121"/>
      <c r="K30" s="126"/>
    </row>
    <row r="31" spans="2:11">
      <c r="B31" s="116"/>
      <c r="C31" s="121"/>
      <c r="D31" s="121" t="s">
        <v>14</v>
      </c>
      <c r="E31" s="117" t="s">
        <v>17</v>
      </c>
      <c r="F31" s="117"/>
      <c r="G31" s="119" t="s">
        <v>52</v>
      </c>
      <c r="H31" s="119"/>
      <c r="I31" s="110"/>
      <c r="J31" s="110" t="s">
        <v>37</v>
      </c>
      <c r="K31" s="126"/>
    </row>
    <row r="32" spans="2:11">
      <c r="B32" s="116"/>
      <c r="C32" s="122" t="s">
        <v>7</v>
      </c>
      <c r="D32" s="121"/>
      <c r="E32" s="123"/>
      <c r="F32" s="123"/>
      <c r="G32" s="124"/>
      <c r="H32" s="124"/>
      <c r="I32" s="124"/>
      <c r="J32" s="121"/>
      <c r="K32" s="126"/>
    </row>
    <row r="33" spans="2:11">
      <c r="B33" s="116"/>
      <c r="C33" s="122" t="s">
        <v>4</v>
      </c>
      <c r="D33" s="117"/>
      <c r="E33" s="121"/>
      <c r="F33" s="121"/>
      <c r="G33" s="130"/>
      <c r="H33" s="130"/>
      <c r="I33" s="130"/>
      <c r="J33" s="121"/>
      <c r="K33" s="126"/>
    </row>
    <row r="34" spans="2:11">
      <c r="B34" s="116"/>
      <c r="C34" s="121"/>
      <c r="D34" s="117"/>
      <c r="E34" s="121"/>
      <c r="F34" s="121"/>
      <c r="G34" s="130"/>
      <c r="H34" s="130"/>
      <c r="I34" s="130"/>
      <c r="J34" s="121"/>
      <c r="K34" s="126"/>
    </row>
    <row r="35" spans="2:11" ht="16" thickBot="1">
      <c r="B35" s="131"/>
      <c r="C35" s="132"/>
      <c r="D35" s="132"/>
      <c r="E35" s="132"/>
      <c r="F35" s="132"/>
      <c r="G35" s="133"/>
      <c r="H35" s="133"/>
      <c r="I35" s="133"/>
      <c r="J35" s="132"/>
      <c r="K35" s="134"/>
    </row>
  </sheetData>
  <pageMargins left="0.75" right="0.75" top="1" bottom="1" header="0.5" footer="0.5"/>
  <pageSetup paperSize="9" orientation="portrait" horizontalDpi="4294967292" verticalDpi="4294967292"/>
  <ignoredErrors>
    <ignoredError sqref="F13 F17 F20 H7 H20 H13 H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8"/>
  <sheetViews>
    <sheetView workbookViewId="0">
      <selection activeCell="M25" sqref="M25"/>
    </sheetView>
  </sheetViews>
  <sheetFormatPr baseColWidth="10" defaultRowHeight="15" x14ac:dyDescent="0"/>
  <cols>
    <col min="1" max="1" width="4.5" style="184" customWidth="1"/>
    <col min="2" max="2" width="5.5" style="184" customWidth="1"/>
    <col min="3" max="3" width="10.25" style="184" customWidth="1"/>
    <col min="4" max="4" width="8.75" style="184" customWidth="1"/>
    <col min="5" max="16384" width="10.625" style="184"/>
  </cols>
  <sheetData>
    <row r="1" spans="2:14" ht="16" thickBot="1"/>
    <row r="2" spans="2:14">
      <c r="B2" s="193"/>
      <c r="C2" s="194"/>
      <c r="D2" s="194"/>
      <c r="E2" s="194"/>
      <c r="F2" s="194"/>
      <c r="G2" s="194"/>
      <c r="H2" s="194"/>
      <c r="I2" s="194"/>
      <c r="J2" s="194"/>
      <c r="K2" s="194"/>
      <c r="L2" s="194"/>
      <c r="M2" s="194"/>
      <c r="N2" s="195"/>
    </row>
    <row r="3" spans="2:14" s="46" customFormat="1">
      <c r="B3" s="89"/>
      <c r="C3" s="25" t="s">
        <v>0</v>
      </c>
      <c r="D3" s="25" t="s">
        <v>171</v>
      </c>
      <c r="E3" s="25"/>
      <c r="F3" s="25"/>
      <c r="G3" s="25"/>
      <c r="H3" s="25"/>
      <c r="I3" s="25"/>
      <c r="J3" s="25"/>
      <c r="K3" s="25"/>
      <c r="L3" s="25"/>
      <c r="M3" s="25"/>
      <c r="N3" s="203"/>
    </row>
    <row r="4" spans="2:14">
      <c r="B4" s="196"/>
      <c r="C4" s="183"/>
      <c r="D4" s="183"/>
      <c r="E4" s="183"/>
      <c r="F4" s="183"/>
      <c r="G4" s="183"/>
      <c r="H4" s="183"/>
      <c r="I4" s="183"/>
      <c r="J4" s="183"/>
      <c r="K4" s="183"/>
      <c r="L4" s="183"/>
      <c r="M4" s="183"/>
      <c r="N4" s="197"/>
    </row>
    <row r="5" spans="2:14">
      <c r="B5" s="196"/>
      <c r="C5" s="183" t="s">
        <v>106</v>
      </c>
      <c r="D5" s="183"/>
      <c r="E5" s="183"/>
      <c r="F5" s="183"/>
      <c r="G5" s="183"/>
      <c r="H5" s="183"/>
      <c r="I5" s="183"/>
      <c r="J5" s="183"/>
      <c r="K5" s="183"/>
      <c r="L5" s="183"/>
      <c r="M5" s="183"/>
      <c r="N5" s="197"/>
    </row>
    <row r="6" spans="2:14">
      <c r="B6" s="196"/>
      <c r="C6" s="183" t="s">
        <v>151</v>
      </c>
      <c r="D6" s="183"/>
      <c r="E6" s="183"/>
      <c r="F6" s="183"/>
      <c r="G6" s="183"/>
      <c r="H6" s="183"/>
      <c r="I6" s="183"/>
      <c r="J6" s="183"/>
      <c r="K6" s="183"/>
      <c r="L6" s="183"/>
      <c r="M6" s="183"/>
      <c r="N6" s="197"/>
    </row>
    <row r="7" spans="2:14">
      <c r="B7" s="196"/>
      <c r="C7" s="183"/>
      <c r="D7" s="183"/>
      <c r="E7" s="183"/>
      <c r="F7" s="183"/>
      <c r="G7" s="183"/>
      <c r="H7" s="183"/>
      <c r="I7" s="183"/>
      <c r="J7" s="183"/>
      <c r="K7" s="183"/>
      <c r="L7" s="183"/>
      <c r="M7" s="183"/>
      <c r="N7" s="197"/>
    </row>
    <row r="8" spans="2:14">
      <c r="B8" s="196"/>
      <c r="C8" s="183"/>
      <c r="D8" s="183"/>
      <c r="E8" s="183"/>
      <c r="F8" s="183"/>
      <c r="G8" s="183"/>
      <c r="H8" s="183"/>
      <c r="I8" s="183"/>
      <c r="J8" s="183"/>
      <c r="K8" s="183"/>
      <c r="L8" s="183"/>
      <c r="M8" s="183"/>
      <c r="N8" s="197"/>
    </row>
    <row r="9" spans="2:14">
      <c r="B9" s="196"/>
      <c r="C9" s="183"/>
      <c r="D9" s="183"/>
      <c r="E9" s="183"/>
      <c r="F9" s="183"/>
      <c r="G9" s="183"/>
      <c r="H9" s="183"/>
      <c r="I9" s="183"/>
      <c r="J9" s="183"/>
      <c r="K9" s="183"/>
      <c r="L9" s="183"/>
      <c r="M9" s="183"/>
      <c r="N9" s="197"/>
    </row>
    <row r="10" spans="2:14">
      <c r="B10" s="196"/>
      <c r="C10" s="183"/>
      <c r="D10" s="183"/>
      <c r="E10" s="183"/>
      <c r="F10" s="183"/>
      <c r="G10" s="183"/>
      <c r="H10" s="183"/>
      <c r="I10" s="183"/>
      <c r="J10" s="183"/>
      <c r="K10" s="183"/>
      <c r="L10" s="183"/>
      <c r="M10" s="183"/>
      <c r="N10" s="197"/>
    </row>
    <row r="11" spans="2:14">
      <c r="B11" s="196"/>
      <c r="C11" s="183"/>
      <c r="D11" s="183"/>
      <c r="E11" s="183"/>
      <c r="F11" s="183"/>
      <c r="G11" s="183"/>
      <c r="H11" s="183"/>
      <c r="I11" s="183"/>
      <c r="J11" s="183"/>
      <c r="K11" s="183"/>
      <c r="L11" s="183"/>
      <c r="M11" s="183"/>
      <c r="N11" s="197"/>
    </row>
    <row r="12" spans="2:14">
      <c r="B12" s="196"/>
      <c r="C12" s="183"/>
      <c r="D12" s="198">
        <v>1.4999999999999999E-2</v>
      </c>
      <c r="E12" s="183"/>
      <c r="F12" s="183"/>
      <c r="G12" s="183"/>
      <c r="H12" s="183"/>
      <c r="I12" s="183"/>
      <c r="J12" s="183"/>
      <c r="K12" s="183"/>
      <c r="L12" s="183"/>
      <c r="M12" s="183"/>
      <c r="N12" s="197"/>
    </row>
    <row r="13" spans="2:14">
      <c r="B13" s="196"/>
      <c r="C13" s="183"/>
      <c r="D13" s="183"/>
      <c r="E13" s="183"/>
      <c r="F13" s="183"/>
      <c r="G13" s="183"/>
      <c r="H13" s="183"/>
      <c r="I13" s="183"/>
      <c r="J13" s="183"/>
      <c r="K13" s="183"/>
      <c r="L13" s="183"/>
      <c r="M13" s="183"/>
      <c r="N13" s="197"/>
    </row>
    <row r="14" spans="2:14">
      <c r="B14" s="196"/>
      <c r="C14" s="183"/>
      <c r="D14" s="183">
        <v>560</v>
      </c>
      <c r="E14" s="183"/>
      <c r="F14" s="183"/>
      <c r="G14" s="183"/>
      <c r="H14" s="183"/>
      <c r="I14" s="183"/>
      <c r="J14" s="183"/>
      <c r="K14" s="183"/>
      <c r="L14" s="183"/>
      <c r="M14" s="183"/>
      <c r="N14" s="197"/>
    </row>
    <row r="15" spans="2:14">
      <c r="B15" s="196"/>
      <c r="C15" s="183"/>
      <c r="D15" s="183"/>
      <c r="E15" s="183"/>
      <c r="F15" s="183"/>
      <c r="G15" s="183"/>
      <c r="H15" s="183"/>
      <c r="I15" s="183"/>
      <c r="J15" s="183"/>
      <c r="K15" s="183"/>
      <c r="L15" s="183"/>
      <c r="M15" s="183"/>
      <c r="N15" s="197"/>
    </row>
    <row r="16" spans="2:14">
      <c r="B16" s="196"/>
      <c r="C16" s="183"/>
      <c r="D16" s="183">
        <v>90</v>
      </c>
      <c r="E16" s="183"/>
      <c r="F16" s="183"/>
      <c r="G16" s="183"/>
      <c r="H16" s="183"/>
      <c r="I16" s="183"/>
      <c r="J16" s="183"/>
      <c r="K16" s="183"/>
      <c r="L16" s="183"/>
      <c r="M16" s="183"/>
      <c r="N16" s="197"/>
    </row>
    <row r="17" spans="2:14">
      <c r="B17" s="196"/>
      <c r="C17" s="183"/>
      <c r="D17" s="183"/>
      <c r="E17" s="183"/>
      <c r="F17" s="183"/>
      <c r="G17" s="183"/>
      <c r="H17" s="183"/>
      <c r="I17" s="183"/>
      <c r="J17" s="183"/>
      <c r="K17" s="183"/>
      <c r="L17" s="183"/>
      <c r="M17" s="183"/>
      <c r="N17" s="197"/>
    </row>
    <row r="18" spans="2:14">
      <c r="B18" s="196"/>
      <c r="C18" s="183"/>
      <c r="D18" s="183">
        <v>210</v>
      </c>
      <c r="E18" s="183"/>
      <c r="F18" s="183"/>
      <c r="G18" s="183"/>
      <c r="H18" s="183"/>
      <c r="I18" s="183"/>
      <c r="J18" s="183"/>
      <c r="K18" s="183"/>
      <c r="L18" s="183"/>
      <c r="M18" s="183"/>
      <c r="N18" s="197"/>
    </row>
    <row r="19" spans="2:14">
      <c r="B19" s="196"/>
      <c r="C19" s="183"/>
      <c r="D19" s="183"/>
      <c r="E19" s="183"/>
      <c r="F19" s="183"/>
      <c r="G19" s="183"/>
      <c r="H19" s="183"/>
      <c r="I19" s="183"/>
      <c r="J19" s="183"/>
      <c r="K19" s="183"/>
      <c r="L19" s="183"/>
      <c r="M19" s="183"/>
      <c r="N19" s="197"/>
    </row>
    <row r="20" spans="2:14">
      <c r="B20" s="196"/>
      <c r="C20" s="183"/>
      <c r="D20" s="183">
        <v>240</v>
      </c>
      <c r="E20" s="183"/>
      <c r="F20" s="183"/>
      <c r="G20" s="183"/>
      <c r="H20" s="183"/>
      <c r="I20" s="183"/>
      <c r="J20" s="183"/>
      <c r="K20" s="183"/>
      <c r="L20" s="183"/>
      <c r="M20" s="183"/>
      <c r="N20" s="197"/>
    </row>
    <row r="21" spans="2:14">
      <c r="B21" s="196"/>
      <c r="C21" s="183"/>
      <c r="D21" s="183"/>
      <c r="E21" s="183"/>
      <c r="F21" s="183"/>
      <c r="G21" s="183"/>
      <c r="H21" s="183"/>
      <c r="I21" s="183"/>
      <c r="J21" s="183"/>
      <c r="K21" s="183"/>
      <c r="L21" s="183"/>
      <c r="M21" s="183"/>
      <c r="N21" s="197"/>
    </row>
    <row r="22" spans="2:14">
      <c r="B22" s="196"/>
      <c r="C22" s="183"/>
      <c r="D22" s="183"/>
      <c r="E22" s="183"/>
      <c r="F22" s="183"/>
      <c r="G22" s="183"/>
      <c r="H22" s="183"/>
      <c r="I22" s="183"/>
      <c r="J22" s="183"/>
      <c r="K22" s="183"/>
      <c r="L22" s="183"/>
      <c r="M22" s="183"/>
      <c r="N22" s="197"/>
    </row>
    <row r="23" spans="2:14">
      <c r="B23" s="196"/>
      <c r="C23" s="183"/>
      <c r="D23" s="183">
        <v>120</v>
      </c>
      <c r="E23" s="183"/>
      <c r="F23" s="183"/>
      <c r="G23" s="183"/>
      <c r="H23" s="183"/>
      <c r="I23" s="183"/>
      <c r="J23" s="183"/>
      <c r="K23" s="183"/>
      <c r="L23" s="183"/>
      <c r="M23" s="183"/>
      <c r="N23" s="197"/>
    </row>
    <row r="24" spans="2:14">
      <c r="B24" s="196"/>
      <c r="C24" s="183"/>
      <c r="D24" s="183"/>
      <c r="E24" s="183"/>
      <c r="F24" s="183"/>
      <c r="G24" s="183"/>
      <c r="H24" s="183"/>
      <c r="I24" s="183"/>
      <c r="J24" s="183"/>
      <c r="K24" s="183"/>
      <c r="L24" s="183"/>
      <c r="M24" s="183"/>
      <c r="N24" s="197"/>
    </row>
    <row r="25" spans="2:14">
      <c r="B25" s="196"/>
      <c r="C25" s="183"/>
      <c r="D25" s="183"/>
      <c r="E25" s="183"/>
      <c r="F25" s="183"/>
      <c r="G25" s="183"/>
      <c r="H25" s="183"/>
      <c r="I25" s="183"/>
      <c r="J25" s="183"/>
      <c r="K25" s="183"/>
      <c r="L25" s="183"/>
      <c r="M25" s="183"/>
      <c r="N25" s="197"/>
    </row>
    <row r="26" spans="2:14">
      <c r="B26" s="196"/>
      <c r="C26" s="183"/>
      <c r="D26" s="183">
        <v>1220</v>
      </c>
      <c r="E26" s="183"/>
      <c r="F26" s="183"/>
      <c r="G26" s="183"/>
      <c r="H26" s="183"/>
      <c r="I26" s="183"/>
      <c r="J26" s="183"/>
      <c r="K26" s="183"/>
      <c r="L26" s="183"/>
      <c r="M26" s="183"/>
      <c r="N26" s="197"/>
    </row>
    <row r="27" spans="2:14">
      <c r="B27" s="196"/>
      <c r="C27" s="183"/>
      <c r="D27" s="183"/>
      <c r="E27" s="183"/>
      <c r="F27" s="183"/>
      <c r="G27" s="183"/>
      <c r="H27" s="183"/>
      <c r="I27" s="183"/>
      <c r="J27" s="183"/>
      <c r="K27" s="183"/>
      <c r="L27" s="183"/>
      <c r="M27" s="183"/>
      <c r="N27" s="197"/>
    </row>
    <row r="28" spans="2:14">
      <c r="B28" s="196"/>
      <c r="C28" s="183"/>
      <c r="D28" s="183"/>
      <c r="E28" s="183"/>
      <c r="F28" s="183"/>
      <c r="G28" s="183"/>
      <c r="H28" s="183"/>
      <c r="I28" s="183"/>
      <c r="J28" s="183"/>
      <c r="K28" s="183"/>
      <c r="L28" s="183"/>
      <c r="M28" s="183"/>
      <c r="N28" s="197"/>
    </row>
    <row r="29" spans="2:14">
      <c r="B29" s="196"/>
      <c r="C29" s="183"/>
      <c r="D29" s="183"/>
      <c r="E29" s="183"/>
      <c r="F29" s="183"/>
      <c r="G29" s="183"/>
      <c r="H29" s="183"/>
      <c r="I29" s="183"/>
      <c r="J29" s="183"/>
      <c r="K29" s="183"/>
      <c r="L29" s="183"/>
      <c r="M29" s="183"/>
      <c r="N29" s="197"/>
    </row>
    <row r="30" spans="2:14">
      <c r="B30" s="196"/>
      <c r="C30" s="183" t="s">
        <v>113</v>
      </c>
      <c r="D30" s="183"/>
      <c r="E30" s="183"/>
      <c r="F30" s="183"/>
      <c r="G30" s="183"/>
      <c r="H30" s="183"/>
      <c r="I30" s="183"/>
      <c r="J30" s="183"/>
      <c r="K30" s="183"/>
      <c r="L30" s="183"/>
      <c r="M30" s="183"/>
      <c r="N30" s="197"/>
    </row>
    <row r="31" spans="2:14">
      <c r="B31" s="196"/>
      <c r="C31" s="183" t="s">
        <v>153</v>
      </c>
      <c r="D31" s="183"/>
      <c r="E31" s="183"/>
      <c r="F31" s="183"/>
      <c r="G31" s="183"/>
      <c r="H31" s="183"/>
      <c r="I31" s="183"/>
      <c r="J31" s="183"/>
      <c r="K31" s="183"/>
      <c r="L31" s="183"/>
      <c r="M31" s="183"/>
      <c r="N31" s="197"/>
    </row>
    <row r="32" spans="2:14">
      <c r="B32" s="196"/>
      <c r="C32" s="183"/>
      <c r="D32" s="183"/>
      <c r="E32" s="183"/>
      <c r="F32" s="183"/>
      <c r="G32" s="183"/>
      <c r="H32" s="183"/>
      <c r="I32" s="183"/>
      <c r="J32" s="183"/>
      <c r="K32" s="183"/>
      <c r="L32" s="183"/>
      <c r="M32" s="183"/>
      <c r="N32" s="197"/>
    </row>
    <row r="33" spans="2:14">
      <c r="B33" s="196"/>
      <c r="C33" s="183"/>
      <c r="D33" s="183"/>
      <c r="E33" s="183"/>
      <c r="F33" s="183"/>
      <c r="G33" s="183"/>
      <c r="H33" s="183"/>
      <c r="I33" s="183"/>
      <c r="J33" s="183"/>
      <c r="K33" s="183"/>
      <c r="L33" s="183"/>
      <c r="M33" s="183"/>
      <c r="N33" s="197"/>
    </row>
    <row r="34" spans="2:14">
      <c r="B34" s="196"/>
      <c r="C34" s="183"/>
      <c r="D34" s="183"/>
      <c r="E34" s="183"/>
      <c r="F34" s="183"/>
      <c r="G34" s="183"/>
      <c r="H34" s="183"/>
      <c r="I34" s="183"/>
      <c r="J34" s="183"/>
      <c r="K34" s="183"/>
      <c r="L34" s="183"/>
      <c r="M34" s="183"/>
      <c r="N34" s="197"/>
    </row>
    <row r="35" spans="2:14">
      <c r="B35" s="196"/>
      <c r="C35" s="183"/>
      <c r="D35" s="183" t="s">
        <v>154</v>
      </c>
      <c r="E35" s="183"/>
      <c r="F35" s="183"/>
      <c r="G35" s="183"/>
      <c r="H35" s="183"/>
      <c r="I35" s="183"/>
      <c r="J35" s="183"/>
      <c r="K35" s="183"/>
      <c r="L35" s="183"/>
      <c r="M35" s="183"/>
      <c r="N35" s="197"/>
    </row>
    <row r="36" spans="2:14">
      <c r="B36" s="196"/>
      <c r="C36" s="183"/>
      <c r="D36" s="183"/>
      <c r="E36" s="183"/>
      <c r="F36" s="183"/>
      <c r="G36" s="183"/>
      <c r="H36" s="183"/>
      <c r="I36" s="183"/>
      <c r="J36" s="183"/>
      <c r="K36" s="183"/>
      <c r="L36" s="183"/>
      <c r="M36" s="183"/>
      <c r="N36" s="197"/>
    </row>
    <row r="37" spans="2:14">
      <c r="B37" s="196"/>
      <c r="C37" s="183"/>
      <c r="D37" s="183"/>
      <c r="E37" s="183"/>
      <c r="F37" s="183"/>
      <c r="G37" s="183"/>
      <c r="H37" s="183"/>
      <c r="I37" s="183"/>
      <c r="J37" s="183"/>
      <c r="K37" s="183"/>
      <c r="L37" s="183"/>
      <c r="M37" s="183"/>
      <c r="N37" s="197"/>
    </row>
    <row r="38" spans="2:14">
      <c r="B38" s="196"/>
      <c r="C38" s="183"/>
      <c r="D38" s="183"/>
      <c r="E38" s="183"/>
      <c r="F38" s="183"/>
      <c r="G38" s="183"/>
      <c r="H38" s="183"/>
      <c r="I38" s="183"/>
      <c r="J38" s="183"/>
      <c r="K38" s="183"/>
      <c r="L38" s="183"/>
      <c r="M38" s="183"/>
      <c r="N38" s="197"/>
    </row>
    <row r="39" spans="2:14">
      <c r="B39" s="196"/>
      <c r="C39" s="183"/>
      <c r="D39" s="183">
        <v>0.14000000000000001</v>
      </c>
      <c r="E39" s="183" t="s">
        <v>155</v>
      </c>
      <c r="F39" s="183"/>
      <c r="G39" s="183"/>
      <c r="H39" s="183"/>
      <c r="I39" s="183"/>
      <c r="J39" s="183"/>
      <c r="K39" s="183"/>
      <c r="L39" s="183"/>
      <c r="M39" s="183"/>
      <c r="N39" s="197"/>
    </row>
    <row r="40" spans="2:14">
      <c r="B40" s="196"/>
      <c r="C40" s="183"/>
      <c r="D40" s="183">
        <f>D39*0.75</f>
        <v>0.10500000000000001</v>
      </c>
      <c r="E40" s="183" t="s">
        <v>156</v>
      </c>
      <c r="F40" s="183"/>
      <c r="G40" s="183"/>
      <c r="H40" s="183"/>
      <c r="I40" s="183"/>
      <c r="J40" s="183"/>
      <c r="K40" s="183"/>
      <c r="L40" s="183"/>
      <c r="M40" s="183"/>
      <c r="N40" s="197"/>
    </row>
    <row r="41" spans="2:14">
      <c r="B41" s="196"/>
      <c r="C41" s="183"/>
      <c r="D41" s="183"/>
      <c r="E41" s="183"/>
      <c r="F41" s="183"/>
      <c r="G41" s="183"/>
      <c r="H41" s="183"/>
      <c r="I41" s="183"/>
      <c r="J41" s="183"/>
      <c r="K41" s="183"/>
      <c r="L41" s="183"/>
      <c r="M41" s="183"/>
      <c r="N41" s="197"/>
    </row>
    <row r="42" spans="2:14">
      <c r="B42" s="196"/>
      <c r="C42" s="183"/>
      <c r="D42" s="183">
        <v>0.31</v>
      </c>
      <c r="E42" s="183" t="s">
        <v>155</v>
      </c>
      <c r="F42" s="183"/>
      <c r="G42" s="183"/>
      <c r="H42" s="183"/>
      <c r="I42" s="183"/>
      <c r="J42" s="183"/>
      <c r="K42" s="183"/>
      <c r="L42" s="183"/>
      <c r="M42" s="183"/>
      <c r="N42" s="197"/>
    </row>
    <row r="43" spans="2:14">
      <c r="B43" s="196"/>
      <c r="C43" s="183"/>
      <c r="D43" s="199">
        <f>D42*0.75</f>
        <v>0.23249999999999998</v>
      </c>
      <c r="E43" s="183" t="s">
        <v>156</v>
      </c>
      <c r="F43" s="183"/>
      <c r="G43" s="183"/>
      <c r="H43" s="183"/>
      <c r="I43" s="183"/>
      <c r="J43" s="183"/>
      <c r="K43" s="183"/>
      <c r="L43" s="183"/>
      <c r="M43" s="183"/>
      <c r="N43" s="197"/>
    </row>
    <row r="44" spans="2:14">
      <c r="B44" s="196"/>
      <c r="C44" s="183"/>
      <c r="D44" s="183"/>
      <c r="E44" s="183"/>
      <c r="F44" s="183"/>
      <c r="G44" s="183"/>
      <c r="H44" s="183"/>
      <c r="I44" s="183"/>
      <c r="J44" s="183"/>
      <c r="K44" s="183"/>
      <c r="L44" s="183"/>
      <c r="M44" s="183"/>
      <c r="N44" s="197"/>
    </row>
    <row r="45" spans="2:14">
      <c r="B45" s="196"/>
      <c r="C45" s="183"/>
      <c r="D45" s="183"/>
      <c r="E45" s="183"/>
      <c r="F45" s="183"/>
      <c r="G45" s="183"/>
      <c r="H45" s="183"/>
      <c r="I45" s="183"/>
      <c r="J45" s="183"/>
      <c r="K45" s="183"/>
      <c r="L45" s="183"/>
      <c r="M45" s="183"/>
      <c r="N45" s="197"/>
    </row>
    <row r="46" spans="2:14">
      <c r="B46" s="196"/>
      <c r="C46" s="183"/>
      <c r="D46" s="183">
        <v>0.26</v>
      </c>
      <c r="E46" s="183" t="s">
        <v>155</v>
      </c>
      <c r="F46" s="183"/>
      <c r="G46" s="183"/>
      <c r="H46" s="183"/>
      <c r="I46" s="183"/>
      <c r="J46" s="183"/>
      <c r="K46" s="183"/>
      <c r="L46" s="183"/>
      <c r="M46" s="183"/>
      <c r="N46" s="197"/>
    </row>
    <row r="47" spans="2:14">
      <c r="B47" s="196"/>
      <c r="C47" s="183"/>
      <c r="D47" s="183">
        <f>D46*0.75</f>
        <v>0.19500000000000001</v>
      </c>
      <c r="E47" s="183" t="s">
        <v>156</v>
      </c>
      <c r="F47" s="183"/>
      <c r="G47" s="183"/>
      <c r="H47" s="183"/>
      <c r="I47" s="183"/>
      <c r="J47" s="183"/>
      <c r="K47" s="183"/>
      <c r="L47" s="183"/>
      <c r="M47" s="183"/>
      <c r="N47" s="197"/>
    </row>
    <row r="48" spans="2:14">
      <c r="B48" s="196"/>
      <c r="C48" s="183"/>
      <c r="D48" s="183"/>
      <c r="E48" s="183"/>
      <c r="F48" s="183"/>
      <c r="G48" s="183"/>
      <c r="H48" s="183"/>
      <c r="I48" s="183"/>
      <c r="J48" s="183"/>
      <c r="K48" s="183"/>
      <c r="L48" s="183"/>
      <c r="M48" s="183"/>
      <c r="N48" s="197"/>
    </row>
    <row r="49" spans="2:14">
      <c r="B49" s="196"/>
      <c r="C49" s="183"/>
      <c r="D49" s="183">
        <v>0.12</v>
      </c>
      <c r="E49" s="183" t="s">
        <v>155</v>
      </c>
      <c r="F49" s="183"/>
      <c r="G49" s="183"/>
      <c r="H49" s="183"/>
      <c r="I49" s="183"/>
      <c r="J49" s="183"/>
      <c r="K49" s="183"/>
      <c r="L49" s="183"/>
      <c r="M49" s="183"/>
      <c r="N49" s="197"/>
    </row>
    <row r="50" spans="2:14">
      <c r="B50" s="196"/>
      <c r="C50" s="183"/>
      <c r="D50" s="183">
        <f>D49*0.75</f>
        <v>0.09</v>
      </c>
      <c r="E50" s="183" t="s">
        <v>156</v>
      </c>
      <c r="F50" s="183"/>
      <c r="G50" s="183"/>
      <c r="H50" s="183"/>
      <c r="I50" s="183"/>
      <c r="J50" s="183"/>
      <c r="K50" s="183"/>
      <c r="L50" s="183"/>
      <c r="M50" s="183"/>
      <c r="N50" s="197"/>
    </row>
    <row r="51" spans="2:14">
      <c r="B51" s="196"/>
      <c r="C51" s="183"/>
      <c r="D51" s="183"/>
      <c r="E51" s="183"/>
      <c r="F51" s="183"/>
      <c r="G51" s="183"/>
      <c r="H51" s="183"/>
      <c r="I51" s="183"/>
      <c r="J51" s="183"/>
      <c r="K51" s="183"/>
      <c r="L51" s="183"/>
      <c r="M51" s="183"/>
      <c r="N51" s="197"/>
    </row>
    <row r="52" spans="2:14">
      <c r="B52" s="196"/>
      <c r="C52" s="183"/>
      <c r="D52" s="183">
        <v>0.72</v>
      </c>
      <c r="E52" s="183" t="s">
        <v>155</v>
      </c>
      <c r="F52" s="183"/>
      <c r="G52" s="183"/>
      <c r="H52" s="183"/>
      <c r="I52" s="183"/>
      <c r="J52" s="183"/>
      <c r="K52" s="183"/>
      <c r="L52" s="183"/>
      <c r="M52" s="183"/>
      <c r="N52" s="197"/>
    </row>
    <row r="53" spans="2:14">
      <c r="B53" s="196"/>
      <c r="C53" s="183"/>
      <c r="D53" s="183">
        <f>D52*0.75</f>
        <v>0.54</v>
      </c>
      <c r="E53" s="183" t="s">
        <v>156</v>
      </c>
      <c r="F53" s="183"/>
      <c r="G53" s="183"/>
      <c r="H53" s="183"/>
      <c r="I53" s="183"/>
      <c r="J53" s="183"/>
      <c r="K53" s="183"/>
      <c r="L53" s="183"/>
      <c r="M53" s="183"/>
      <c r="N53" s="197"/>
    </row>
    <row r="54" spans="2:14">
      <c r="B54" s="196"/>
      <c r="C54" s="183"/>
      <c r="D54" s="183"/>
      <c r="E54" s="183"/>
      <c r="F54" s="183"/>
      <c r="G54" s="183"/>
      <c r="H54" s="183"/>
      <c r="I54" s="183"/>
      <c r="J54" s="183"/>
      <c r="K54" s="183"/>
      <c r="L54" s="183"/>
      <c r="M54" s="183"/>
      <c r="N54" s="197"/>
    </row>
    <row r="55" spans="2:14">
      <c r="B55" s="196"/>
      <c r="C55" s="183"/>
      <c r="D55" s="183"/>
      <c r="E55" s="183"/>
      <c r="F55" s="183"/>
      <c r="G55" s="183"/>
      <c r="H55" s="183"/>
      <c r="I55" s="183"/>
      <c r="J55" s="183"/>
      <c r="K55" s="183"/>
      <c r="L55" s="183"/>
      <c r="M55" s="183"/>
      <c r="N55" s="197"/>
    </row>
    <row r="56" spans="2:14">
      <c r="B56" s="196"/>
      <c r="C56" s="183"/>
      <c r="D56" s="183"/>
      <c r="E56" s="183"/>
      <c r="F56" s="183"/>
      <c r="G56" s="183"/>
      <c r="H56" s="183"/>
      <c r="I56" s="183"/>
      <c r="J56" s="183"/>
      <c r="K56" s="183"/>
      <c r="L56" s="183"/>
      <c r="M56" s="183"/>
      <c r="N56" s="197"/>
    </row>
    <row r="57" spans="2:14">
      <c r="B57" s="196"/>
      <c r="C57" s="183"/>
      <c r="D57" s="183"/>
      <c r="E57" s="183"/>
      <c r="F57" s="183"/>
      <c r="G57" s="183"/>
      <c r="H57" s="183"/>
      <c r="I57" s="183"/>
      <c r="J57" s="183"/>
      <c r="K57" s="183"/>
      <c r="L57" s="183"/>
      <c r="M57" s="183"/>
      <c r="N57" s="197"/>
    </row>
    <row r="58" spans="2:14">
      <c r="B58" s="196"/>
      <c r="C58" s="183"/>
      <c r="D58" s="183"/>
      <c r="E58" s="183"/>
      <c r="F58" s="183"/>
      <c r="G58" s="183"/>
      <c r="H58" s="183"/>
      <c r="I58" s="183"/>
      <c r="J58" s="183"/>
      <c r="K58" s="183"/>
      <c r="L58" s="183"/>
      <c r="M58" s="183"/>
      <c r="N58" s="197"/>
    </row>
    <row r="59" spans="2:14">
      <c r="B59" s="196"/>
      <c r="C59" s="183"/>
      <c r="D59" s="183"/>
      <c r="E59" s="183"/>
      <c r="F59" s="183"/>
      <c r="G59" s="183"/>
      <c r="H59" s="183"/>
      <c r="I59" s="183"/>
      <c r="J59" s="183"/>
      <c r="K59" s="183"/>
      <c r="L59" s="183"/>
      <c r="M59" s="183"/>
      <c r="N59" s="197"/>
    </row>
    <row r="60" spans="2:14">
      <c r="B60" s="196"/>
      <c r="C60" s="183"/>
      <c r="D60" s="183"/>
      <c r="E60" s="183"/>
      <c r="F60" s="183"/>
      <c r="G60" s="183"/>
      <c r="H60" s="183"/>
      <c r="I60" s="183"/>
      <c r="J60" s="183"/>
      <c r="K60" s="183"/>
      <c r="L60" s="183"/>
      <c r="M60" s="183"/>
      <c r="N60" s="197"/>
    </row>
    <row r="61" spans="2:14">
      <c r="B61" s="196"/>
      <c r="C61" s="183"/>
      <c r="D61" s="183"/>
      <c r="E61" s="183"/>
      <c r="F61" s="183"/>
      <c r="G61" s="183"/>
      <c r="H61" s="183"/>
      <c r="I61" s="183"/>
      <c r="J61" s="183"/>
      <c r="K61" s="183"/>
      <c r="L61" s="183"/>
      <c r="M61" s="183"/>
      <c r="N61" s="197"/>
    </row>
    <row r="62" spans="2:14">
      <c r="B62" s="196"/>
      <c r="C62" s="183"/>
      <c r="D62" s="183"/>
      <c r="E62" s="183"/>
      <c r="F62" s="183"/>
      <c r="G62" s="183"/>
      <c r="H62" s="183"/>
      <c r="I62" s="183"/>
      <c r="J62" s="183"/>
      <c r="K62" s="183"/>
      <c r="L62" s="183"/>
      <c r="M62" s="183"/>
      <c r="N62" s="197"/>
    </row>
    <row r="63" spans="2:14">
      <c r="B63" s="196"/>
      <c r="C63" s="183"/>
      <c r="D63" s="183"/>
      <c r="E63" s="183"/>
      <c r="F63" s="183"/>
      <c r="G63" s="183"/>
      <c r="H63" s="183"/>
      <c r="I63" s="183"/>
      <c r="J63" s="183"/>
      <c r="K63" s="183"/>
      <c r="L63" s="183"/>
      <c r="M63" s="183"/>
      <c r="N63" s="197"/>
    </row>
    <row r="64" spans="2:14">
      <c r="B64" s="196"/>
      <c r="C64" s="183" t="s">
        <v>34</v>
      </c>
      <c r="D64" s="183"/>
      <c r="E64" s="183"/>
      <c r="F64" s="183"/>
      <c r="G64" s="183"/>
      <c r="H64" s="183"/>
      <c r="I64" s="183"/>
      <c r="J64" s="183"/>
      <c r="K64" s="183"/>
      <c r="L64" s="183"/>
      <c r="M64" s="183"/>
      <c r="N64" s="197"/>
    </row>
    <row r="65" spans="2:14">
      <c r="B65" s="196"/>
      <c r="C65" s="183" t="s">
        <v>159</v>
      </c>
      <c r="D65" s="183"/>
      <c r="E65" s="183"/>
      <c r="F65" s="183"/>
      <c r="G65" s="183"/>
      <c r="H65" s="183"/>
      <c r="I65" s="183"/>
      <c r="J65" s="183"/>
      <c r="K65" s="183"/>
      <c r="L65" s="183"/>
      <c r="M65" s="183"/>
      <c r="N65" s="197"/>
    </row>
    <row r="66" spans="2:14">
      <c r="B66" s="196"/>
      <c r="C66" s="183"/>
      <c r="D66" s="183"/>
      <c r="E66" s="183"/>
      <c r="F66" s="183"/>
      <c r="G66" s="183"/>
      <c r="H66" s="183"/>
      <c r="I66" s="183"/>
      <c r="J66" s="183"/>
      <c r="K66" s="183"/>
      <c r="L66" s="183"/>
      <c r="M66" s="183"/>
      <c r="N66" s="197"/>
    </row>
    <row r="67" spans="2:14">
      <c r="B67" s="196"/>
      <c r="C67" s="183"/>
      <c r="D67" s="183"/>
      <c r="E67" s="183"/>
      <c r="F67" s="183"/>
      <c r="G67" s="183"/>
      <c r="H67" s="183"/>
      <c r="I67" s="183"/>
      <c r="J67" s="183"/>
      <c r="K67" s="183"/>
      <c r="L67" s="183"/>
      <c r="M67" s="183"/>
      <c r="N67" s="197"/>
    </row>
    <row r="68" spans="2:14">
      <c r="B68" s="196"/>
      <c r="C68" s="183"/>
      <c r="D68" s="183"/>
      <c r="E68" s="183"/>
      <c r="F68" s="183"/>
      <c r="G68" s="183"/>
      <c r="H68" s="183"/>
      <c r="I68" s="183"/>
      <c r="J68" s="183"/>
      <c r="K68" s="183"/>
      <c r="L68" s="183"/>
      <c r="M68" s="183"/>
      <c r="N68" s="197"/>
    </row>
    <row r="69" spans="2:14">
      <c r="B69" s="196"/>
      <c r="C69" s="183"/>
      <c r="D69" s="183"/>
      <c r="E69" s="183"/>
      <c r="F69" s="183"/>
      <c r="G69" s="183"/>
      <c r="H69" s="183"/>
      <c r="I69" s="183"/>
      <c r="J69" s="183"/>
      <c r="K69" s="183"/>
      <c r="L69" s="183"/>
      <c r="M69" s="183"/>
      <c r="N69" s="197"/>
    </row>
    <row r="70" spans="2:14">
      <c r="B70" s="196"/>
      <c r="C70" s="183"/>
      <c r="D70" s="183"/>
      <c r="E70" s="183"/>
      <c r="F70" s="183"/>
      <c r="G70" s="183"/>
      <c r="H70" s="183"/>
      <c r="I70" s="183"/>
      <c r="J70" s="183"/>
      <c r="K70" s="183"/>
      <c r="L70" s="183"/>
      <c r="M70" s="183"/>
      <c r="N70" s="197"/>
    </row>
    <row r="71" spans="2:14">
      <c r="B71" s="196"/>
      <c r="C71" s="183"/>
      <c r="D71" s="183">
        <v>25</v>
      </c>
      <c r="E71" s="183"/>
      <c r="F71" s="183"/>
      <c r="G71" s="183"/>
      <c r="H71" s="183"/>
      <c r="I71" s="183"/>
      <c r="J71" s="183"/>
      <c r="K71" s="183"/>
      <c r="L71" s="183"/>
      <c r="M71" s="183"/>
      <c r="N71" s="197"/>
    </row>
    <row r="72" spans="2:14">
      <c r="B72" s="196"/>
      <c r="C72" s="183"/>
      <c r="D72" s="183"/>
      <c r="E72" s="183"/>
      <c r="F72" s="183"/>
      <c r="G72" s="183"/>
      <c r="H72" s="183"/>
      <c r="I72" s="183"/>
      <c r="J72" s="183"/>
      <c r="K72" s="183"/>
      <c r="L72" s="183"/>
      <c r="M72" s="183"/>
      <c r="N72" s="197"/>
    </row>
    <row r="73" spans="2:14">
      <c r="B73" s="196"/>
      <c r="C73" s="183"/>
      <c r="D73" s="183"/>
      <c r="E73" s="183"/>
      <c r="F73" s="183"/>
      <c r="G73" s="183"/>
      <c r="H73" s="183"/>
      <c r="I73" s="183"/>
      <c r="J73" s="183"/>
      <c r="K73" s="183"/>
      <c r="L73" s="183"/>
      <c r="M73" s="183"/>
      <c r="N73" s="197"/>
    </row>
    <row r="74" spans="2:14">
      <c r="B74" s="196"/>
      <c r="C74" s="183"/>
      <c r="D74" s="183"/>
      <c r="E74" s="183"/>
      <c r="F74" s="183"/>
      <c r="G74" s="183"/>
      <c r="H74" s="183"/>
      <c r="I74" s="183"/>
      <c r="J74" s="183"/>
      <c r="K74" s="183"/>
      <c r="L74" s="183"/>
      <c r="M74" s="183"/>
      <c r="N74" s="197"/>
    </row>
    <row r="75" spans="2:14">
      <c r="B75" s="196"/>
      <c r="C75" s="183"/>
      <c r="D75" s="183"/>
      <c r="E75" s="183"/>
      <c r="F75" s="183"/>
      <c r="G75" s="183"/>
      <c r="H75" s="183"/>
      <c r="I75" s="183"/>
      <c r="J75" s="183"/>
      <c r="K75" s="183"/>
      <c r="L75" s="183"/>
      <c r="M75" s="183"/>
      <c r="N75" s="197"/>
    </row>
    <row r="76" spans="2:14">
      <c r="B76" s="196"/>
      <c r="C76" s="183"/>
      <c r="D76" s="183"/>
      <c r="E76" s="183"/>
      <c r="F76" s="183"/>
      <c r="G76" s="183"/>
      <c r="H76" s="183"/>
      <c r="I76" s="183"/>
      <c r="J76" s="183"/>
      <c r="K76" s="183"/>
      <c r="L76" s="183"/>
      <c r="M76" s="183"/>
      <c r="N76" s="197"/>
    </row>
    <row r="77" spans="2:14">
      <c r="B77" s="196"/>
      <c r="C77" s="183" t="s">
        <v>160</v>
      </c>
      <c r="D77" s="183"/>
      <c r="E77" s="183"/>
      <c r="F77" s="183"/>
      <c r="G77" s="183"/>
      <c r="H77" s="183"/>
      <c r="I77" s="183"/>
      <c r="J77" s="183"/>
      <c r="K77" s="183"/>
      <c r="L77" s="183"/>
      <c r="M77" s="183"/>
      <c r="N77" s="197"/>
    </row>
    <row r="78" spans="2:14">
      <c r="B78" s="196"/>
      <c r="C78" s="183"/>
      <c r="D78" s="183"/>
      <c r="E78" s="183"/>
      <c r="F78" s="183"/>
      <c r="G78" s="183"/>
      <c r="H78" s="183"/>
      <c r="I78" s="183"/>
      <c r="J78" s="183"/>
      <c r="K78" s="183"/>
      <c r="L78" s="183"/>
      <c r="M78" s="183"/>
      <c r="N78" s="197"/>
    </row>
    <row r="79" spans="2:14">
      <c r="B79" s="196"/>
      <c r="C79" s="183"/>
      <c r="D79" s="183"/>
      <c r="E79" s="183"/>
      <c r="F79" s="183"/>
      <c r="G79" s="183"/>
      <c r="H79" s="183"/>
      <c r="I79" s="183"/>
      <c r="J79" s="183"/>
      <c r="K79" s="183"/>
      <c r="L79" s="183"/>
      <c r="M79" s="183"/>
      <c r="N79" s="197"/>
    </row>
    <row r="80" spans="2:14">
      <c r="B80" s="196"/>
      <c r="C80" s="183"/>
      <c r="D80" s="183">
        <v>6</v>
      </c>
      <c r="E80" s="183" t="s">
        <v>161</v>
      </c>
      <c r="F80" s="183"/>
      <c r="G80" s="183"/>
      <c r="H80" s="183"/>
      <c r="I80" s="183"/>
      <c r="J80" s="183"/>
      <c r="K80" s="183"/>
      <c r="L80" s="183"/>
      <c r="M80" s="183"/>
      <c r="N80" s="197"/>
    </row>
    <row r="81" spans="2:14">
      <c r="B81" s="196"/>
      <c r="C81" s="183"/>
      <c r="D81" s="183">
        <v>24</v>
      </c>
      <c r="E81" s="183"/>
      <c r="F81" s="183"/>
      <c r="G81" s="183"/>
      <c r="H81" s="183"/>
      <c r="I81" s="183"/>
      <c r="J81" s="183"/>
      <c r="K81" s="183"/>
      <c r="L81" s="183"/>
      <c r="M81" s="183"/>
      <c r="N81" s="197"/>
    </row>
    <row r="82" spans="2:14">
      <c r="B82" s="196"/>
      <c r="C82" s="183"/>
      <c r="D82" s="183"/>
      <c r="E82" s="183"/>
      <c r="F82" s="183"/>
      <c r="G82" s="183"/>
      <c r="H82" s="183"/>
      <c r="I82" s="183"/>
      <c r="J82" s="183"/>
      <c r="K82" s="183"/>
      <c r="L82" s="183"/>
      <c r="M82" s="183"/>
      <c r="N82" s="197"/>
    </row>
    <row r="83" spans="2:14">
      <c r="B83" s="196"/>
      <c r="C83" s="183"/>
      <c r="D83" s="183"/>
      <c r="E83" s="183"/>
      <c r="F83" s="183"/>
      <c r="G83" s="183"/>
      <c r="H83" s="183"/>
      <c r="I83" s="183"/>
      <c r="J83" s="183"/>
      <c r="K83" s="183"/>
      <c r="L83" s="183"/>
      <c r="M83" s="183"/>
      <c r="N83" s="197"/>
    </row>
    <row r="84" spans="2:14">
      <c r="B84" s="196"/>
      <c r="C84" s="183"/>
      <c r="D84" s="183"/>
      <c r="E84" s="183"/>
      <c r="F84" s="183"/>
      <c r="G84" s="183"/>
      <c r="H84" s="183"/>
      <c r="I84" s="183"/>
      <c r="J84" s="183"/>
      <c r="K84" s="183"/>
      <c r="L84" s="183"/>
      <c r="M84" s="183"/>
      <c r="N84" s="197"/>
    </row>
    <row r="85" spans="2:14">
      <c r="B85" s="196"/>
      <c r="C85" s="183"/>
      <c r="D85" s="183"/>
      <c r="E85" s="183"/>
      <c r="F85" s="183"/>
      <c r="G85" s="183"/>
      <c r="H85" s="183"/>
      <c r="I85" s="183"/>
      <c r="J85" s="183"/>
      <c r="K85" s="183"/>
      <c r="L85" s="183"/>
      <c r="M85" s="183"/>
      <c r="N85" s="197"/>
    </row>
    <row r="86" spans="2:14">
      <c r="B86" s="196"/>
      <c r="C86" s="183"/>
      <c r="D86" s="183"/>
      <c r="E86" s="183"/>
      <c r="F86" s="183"/>
      <c r="G86" s="183"/>
      <c r="H86" s="183"/>
      <c r="I86" s="183"/>
      <c r="J86" s="183"/>
      <c r="K86" s="183"/>
      <c r="L86" s="183"/>
      <c r="M86" s="183"/>
      <c r="N86" s="197"/>
    </row>
    <row r="87" spans="2:14">
      <c r="B87" s="196"/>
      <c r="C87" s="183"/>
      <c r="D87" s="183"/>
      <c r="E87" s="183"/>
      <c r="F87" s="183"/>
      <c r="G87" s="183"/>
      <c r="H87" s="183"/>
      <c r="I87" s="183"/>
      <c r="J87" s="183"/>
      <c r="K87" s="183"/>
      <c r="L87" s="183"/>
      <c r="M87" s="183"/>
      <c r="N87" s="197"/>
    </row>
    <row r="88" spans="2:14">
      <c r="B88" s="196"/>
      <c r="C88" s="183"/>
      <c r="D88" s="183"/>
      <c r="E88" s="183"/>
      <c r="F88" s="183"/>
      <c r="G88" s="183"/>
      <c r="H88" s="183"/>
      <c r="I88" s="183"/>
      <c r="J88" s="183"/>
      <c r="K88" s="183"/>
      <c r="L88" s="183"/>
      <c r="M88" s="183"/>
      <c r="N88" s="197"/>
    </row>
    <row r="89" spans="2:14">
      <c r="B89" s="196"/>
      <c r="C89" s="183"/>
      <c r="D89" s="183"/>
      <c r="E89" s="183"/>
      <c r="F89" s="183"/>
      <c r="G89" s="183"/>
      <c r="H89" s="183"/>
      <c r="I89" s="183"/>
      <c r="J89" s="183"/>
      <c r="K89" s="183"/>
      <c r="L89" s="183"/>
      <c r="M89" s="183"/>
      <c r="N89" s="197"/>
    </row>
    <row r="90" spans="2:14">
      <c r="B90" s="196"/>
      <c r="C90" s="183"/>
      <c r="D90" s="183"/>
      <c r="E90" s="183"/>
      <c r="F90" s="183"/>
      <c r="G90" s="183"/>
      <c r="H90" s="183"/>
      <c r="I90" s="183"/>
      <c r="J90" s="183"/>
      <c r="K90" s="183"/>
      <c r="L90" s="183"/>
      <c r="M90" s="183"/>
      <c r="N90" s="197"/>
    </row>
    <row r="91" spans="2:14">
      <c r="B91" s="196"/>
      <c r="C91" s="183" t="s">
        <v>103</v>
      </c>
      <c r="D91" s="183"/>
      <c r="E91" s="183"/>
      <c r="F91" s="183"/>
      <c r="G91" s="183"/>
      <c r="H91" s="183"/>
      <c r="I91" s="183"/>
      <c r="J91" s="183"/>
      <c r="K91" s="183"/>
      <c r="L91" s="183"/>
      <c r="M91" s="183"/>
      <c r="N91" s="197"/>
    </row>
    <row r="92" spans="2:14">
      <c r="B92" s="196"/>
      <c r="C92" s="183" t="s">
        <v>162</v>
      </c>
      <c r="D92" s="183"/>
      <c r="E92" s="183"/>
      <c r="F92" s="183"/>
      <c r="G92" s="183"/>
      <c r="H92" s="183"/>
      <c r="I92" s="183"/>
      <c r="J92" s="183"/>
      <c r="K92" s="183"/>
      <c r="L92" s="183"/>
      <c r="M92" s="183"/>
      <c r="N92" s="197"/>
    </row>
    <row r="93" spans="2:14">
      <c r="B93" s="196"/>
      <c r="C93" s="183"/>
      <c r="D93" s="183"/>
      <c r="E93" s="183"/>
      <c r="F93" s="183"/>
      <c r="G93" s="183"/>
      <c r="H93" s="183"/>
      <c r="I93" s="183"/>
      <c r="J93" s="183"/>
      <c r="K93" s="183"/>
      <c r="L93" s="183"/>
      <c r="M93" s="183"/>
      <c r="N93" s="197"/>
    </row>
    <row r="94" spans="2:14">
      <c r="B94" s="196"/>
      <c r="C94" s="183"/>
      <c r="D94" s="183"/>
      <c r="E94" s="183"/>
      <c r="F94" s="183"/>
      <c r="G94" s="183"/>
      <c r="H94" s="183"/>
      <c r="I94" s="183"/>
      <c r="J94" s="183"/>
      <c r="K94" s="183"/>
      <c r="L94" s="183"/>
      <c r="M94" s="183"/>
      <c r="N94" s="197"/>
    </row>
    <row r="95" spans="2:14">
      <c r="B95" s="196"/>
      <c r="C95" s="183"/>
      <c r="D95" s="183"/>
      <c r="E95" s="183"/>
      <c r="F95" s="183"/>
      <c r="G95" s="183"/>
      <c r="H95" s="183"/>
      <c r="I95" s="183"/>
      <c r="J95" s="183"/>
      <c r="K95" s="183"/>
      <c r="L95" s="183"/>
      <c r="M95" s="183"/>
      <c r="N95" s="197"/>
    </row>
    <row r="96" spans="2:14">
      <c r="B96" s="196"/>
      <c r="C96" s="183"/>
      <c r="D96" s="183"/>
      <c r="E96" s="183"/>
      <c r="F96" s="183"/>
      <c r="G96" s="183"/>
      <c r="H96" s="183"/>
      <c r="I96" s="183"/>
      <c r="J96" s="183"/>
      <c r="K96" s="183"/>
      <c r="L96" s="183"/>
      <c r="M96" s="183"/>
      <c r="N96" s="197"/>
    </row>
    <row r="97" spans="2:14">
      <c r="B97" s="196"/>
      <c r="C97" s="183"/>
      <c r="D97" s="183"/>
      <c r="E97" s="183"/>
      <c r="F97" s="183"/>
      <c r="G97" s="183"/>
      <c r="H97" s="183"/>
      <c r="I97" s="183"/>
      <c r="J97" s="183"/>
      <c r="K97" s="183"/>
      <c r="L97" s="183"/>
      <c r="M97" s="183"/>
      <c r="N97" s="197"/>
    </row>
    <row r="98" spans="2:14">
      <c r="B98" s="196"/>
      <c r="C98" s="183">
        <v>12</v>
      </c>
      <c r="D98" s="183" t="s">
        <v>161</v>
      </c>
      <c r="E98" s="183"/>
      <c r="F98" s="183"/>
      <c r="G98" s="183"/>
      <c r="H98" s="183"/>
      <c r="I98" s="183"/>
      <c r="J98" s="183"/>
      <c r="K98" s="183"/>
      <c r="L98" s="183"/>
      <c r="M98" s="183"/>
      <c r="N98" s="197"/>
    </row>
    <row r="99" spans="2:14">
      <c r="B99" s="196"/>
      <c r="C99" s="183"/>
      <c r="D99" s="183"/>
      <c r="E99" s="183"/>
      <c r="F99" s="183"/>
      <c r="G99" s="183"/>
      <c r="H99" s="183"/>
      <c r="I99" s="183"/>
      <c r="J99" s="183"/>
      <c r="K99" s="183"/>
      <c r="L99" s="183"/>
      <c r="M99" s="183"/>
      <c r="N99" s="197"/>
    </row>
    <row r="100" spans="2:14">
      <c r="B100" s="196"/>
      <c r="C100" s="183"/>
      <c r="D100" s="183"/>
      <c r="E100" s="183"/>
      <c r="F100" s="183"/>
      <c r="G100" s="183"/>
      <c r="H100" s="183"/>
      <c r="I100" s="183"/>
      <c r="J100" s="183"/>
      <c r="K100" s="183"/>
      <c r="L100" s="183"/>
      <c r="M100" s="183"/>
      <c r="N100" s="197"/>
    </row>
    <row r="101" spans="2:14">
      <c r="B101" s="196"/>
      <c r="C101" s="183"/>
      <c r="D101" s="183"/>
      <c r="E101" s="183"/>
      <c r="F101" s="183"/>
      <c r="G101" s="183"/>
      <c r="H101" s="183"/>
      <c r="I101" s="183"/>
      <c r="J101" s="183"/>
      <c r="K101" s="183"/>
      <c r="L101" s="183"/>
      <c r="M101" s="183"/>
      <c r="N101" s="197"/>
    </row>
    <row r="102" spans="2:14">
      <c r="B102" s="196"/>
      <c r="C102" s="183"/>
      <c r="D102" s="183"/>
      <c r="E102" s="183"/>
      <c r="F102" s="183"/>
      <c r="G102" s="183"/>
      <c r="H102" s="183"/>
      <c r="I102" s="183"/>
      <c r="J102" s="183"/>
      <c r="K102" s="183"/>
      <c r="L102" s="183"/>
      <c r="M102" s="183"/>
      <c r="N102" s="197"/>
    </row>
    <row r="103" spans="2:14">
      <c r="B103" s="196"/>
      <c r="C103" s="183"/>
      <c r="D103" s="183"/>
      <c r="E103" s="183"/>
      <c r="F103" s="183"/>
      <c r="G103" s="183"/>
      <c r="H103" s="183"/>
      <c r="I103" s="183"/>
      <c r="J103" s="183"/>
      <c r="K103" s="183"/>
      <c r="L103" s="183"/>
      <c r="M103" s="183"/>
      <c r="N103" s="197"/>
    </row>
    <row r="104" spans="2:14">
      <c r="B104" s="196"/>
      <c r="C104" s="141" t="s">
        <v>88</v>
      </c>
      <c r="D104" s="183"/>
      <c r="E104" s="141"/>
      <c r="F104" s="141"/>
      <c r="G104" s="141"/>
      <c r="H104" s="141"/>
      <c r="I104" s="141"/>
      <c r="J104" s="141"/>
      <c r="K104" s="183"/>
      <c r="L104" s="183"/>
      <c r="M104" s="183"/>
      <c r="N104" s="197"/>
    </row>
    <row r="105" spans="2:14">
      <c r="B105" s="196"/>
      <c r="C105" s="141"/>
      <c r="D105" s="141"/>
      <c r="E105" s="141"/>
      <c r="F105" s="141"/>
      <c r="G105" s="141"/>
      <c r="H105" s="141"/>
      <c r="I105" s="141"/>
      <c r="J105" s="141"/>
      <c r="K105" s="183"/>
      <c r="L105" s="183"/>
      <c r="M105" s="183"/>
      <c r="N105" s="197"/>
    </row>
    <row r="106" spans="2:14">
      <c r="B106" s="196"/>
      <c r="C106" s="141"/>
      <c r="D106" s="141"/>
      <c r="E106" s="141"/>
      <c r="F106" s="141"/>
      <c r="G106" s="141"/>
      <c r="H106" s="141"/>
      <c r="I106" s="141"/>
      <c r="J106" s="141"/>
      <c r="K106" s="183"/>
      <c r="L106" s="183"/>
      <c r="M106" s="183"/>
      <c r="N106" s="197"/>
    </row>
    <row r="107" spans="2:14">
      <c r="B107" s="196"/>
      <c r="C107" s="141"/>
      <c r="D107" s="141"/>
      <c r="E107" s="141"/>
      <c r="F107" s="141"/>
      <c r="G107" s="141"/>
      <c r="H107" s="141"/>
      <c r="I107" s="141"/>
      <c r="J107" s="141"/>
      <c r="K107" s="183"/>
      <c r="L107" s="183"/>
      <c r="M107" s="183"/>
      <c r="N107" s="197"/>
    </row>
    <row r="108" spans="2:14">
      <c r="B108" s="196"/>
      <c r="C108" s="141"/>
      <c r="D108" s="141"/>
      <c r="E108" s="141"/>
      <c r="F108" s="141"/>
      <c r="G108" s="141"/>
      <c r="H108" s="141"/>
      <c r="I108" s="141"/>
      <c r="J108" s="141"/>
      <c r="K108" s="183"/>
      <c r="L108" s="183"/>
      <c r="M108" s="183"/>
      <c r="N108" s="197"/>
    </row>
    <row r="109" spans="2:14">
      <c r="B109" s="196"/>
      <c r="C109" s="141"/>
      <c r="D109" s="141"/>
      <c r="E109" s="141"/>
      <c r="F109" s="141"/>
      <c r="G109" s="141"/>
      <c r="H109" s="141"/>
      <c r="I109" s="141"/>
      <c r="J109" s="141"/>
      <c r="K109" s="183"/>
      <c r="L109" s="183"/>
      <c r="M109" s="183"/>
      <c r="N109" s="197"/>
    </row>
    <row r="110" spans="2:14">
      <c r="B110" s="196"/>
      <c r="C110" s="141"/>
      <c r="D110" s="141"/>
      <c r="E110" s="141"/>
      <c r="F110" s="141"/>
      <c r="G110" s="141"/>
      <c r="H110" s="141"/>
      <c r="I110" s="141"/>
      <c r="J110" s="141"/>
      <c r="K110" s="183"/>
      <c r="L110" s="183"/>
      <c r="M110" s="183"/>
      <c r="N110" s="197"/>
    </row>
    <row r="111" spans="2:14">
      <c r="B111" s="196"/>
      <c r="C111" s="141"/>
      <c r="D111" s="141"/>
      <c r="E111" s="141">
        <v>200</v>
      </c>
      <c r="F111" s="183" t="s">
        <v>165</v>
      </c>
      <c r="G111" s="141"/>
      <c r="H111" s="141"/>
      <c r="I111" s="141"/>
      <c r="J111" s="141"/>
      <c r="K111" s="183"/>
      <c r="L111" s="183"/>
      <c r="M111" s="183"/>
      <c r="N111" s="197"/>
    </row>
    <row r="112" spans="2:14">
      <c r="B112" s="196"/>
      <c r="C112" s="141"/>
      <c r="D112" s="141"/>
      <c r="E112" s="141">
        <v>158</v>
      </c>
      <c r="F112" s="183" t="s">
        <v>163</v>
      </c>
      <c r="G112" s="141"/>
      <c r="H112" s="141"/>
      <c r="I112" s="141"/>
      <c r="J112" s="141"/>
      <c r="K112" s="183"/>
      <c r="L112" s="183"/>
      <c r="M112" s="183"/>
      <c r="N112" s="197"/>
    </row>
    <row r="113" spans="2:14">
      <c r="B113" s="196"/>
      <c r="C113" s="141"/>
      <c r="D113" s="141"/>
      <c r="E113" s="141">
        <v>80.8</v>
      </c>
      <c r="F113" s="183" t="s">
        <v>163</v>
      </c>
      <c r="G113" s="141"/>
      <c r="H113" s="141"/>
      <c r="I113" s="141"/>
      <c r="J113" s="141"/>
      <c r="K113" s="183"/>
      <c r="L113" s="183"/>
      <c r="M113" s="183"/>
      <c r="N113" s="197"/>
    </row>
    <row r="114" spans="2:14">
      <c r="B114" s="196"/>
      <c r="C114" s="141"/>
      <c r="D114" s="141"/>
      <c r="E114" s="141">
        <v>25</v>
      </c>
      <c r="F114" s="183"/>
      <c r="G114" s="141"/>
      <c r="H114" s="141"/>
      <c r="I114" s="141"/>
      <c r="J114" s="141"/>
      <c r="K114" s="183"/>
      <c r="L114" s="183"/>
      <c r="M114" s="183"/>
      <c r="N114" s="197"/>
    </row>
    <row r="115" spans="2:14">
      <c r="B115" s="196"/>
      <c r="C115" s="141"/>
      <c r="D115" s="141"/>
      <c r="E115" s="141"/>
      <c r="F115" s="141"/>
      <c r="G115" s="141"/>
      <c r="H115" s="141"/>
      <c r="I115" s="141"/>
      <c r="J115" s="141"/>
      <c r="K115" s="183"/>
      <c r="L115" s="183"/>
      <c r="M115" s="183"/>
      <c r="N115" s="197"/>
    </row>
    <row r="116" spans="2:14">
      <c r="B116" s="196"/>
      <c r="C116" s="141" t="s">
        <v>18</v>
      </c>
      <c r="D116" s="88"/>
      <c r="E116" s="141"/>
      <c r="F116" s="141"/>
      <c r="G116" s="141"/>
      <c r="H116" s="141"/>
      <c r="I116" s="141"/>
      <c r="J116" s="141"/>
      <c r="K116" s="183"/>
      <c r="L116" s="183"/>
      <c r="M116" s="183"/>
      <c r="N116" s="197"/>
    </row>
    <row r="117" spans="2:14">
      <c r="B117" s="196"/>
      <c r="C117" s="141"/>
      <c r="D117" s="141"/>
      <c r="E117" s="141"/>
      <c r="F117" s="141"/>
      <c r="G117" s="141"/>
      <c r="H117" s="141"/>
      <c r="I117" s="141"/>
      <c r="J117" s="141"/>
      <c r="K117" s="183"/>
      <c r="L117" s="183"/>
      <c r="M117" s="183"/>
      <c r="N117" s="197"/>
    </row>
    <row r="118" spans="2:14">
      <c r="B118" s="196"/>
      <c r="C118" s="141"/>
      <c r="D118" s="141"/>
      <c r="E118" s="141"/>
      <c r="F118" s="141"/>
      <c r="G118" s="141"/>
      <c r="H118" s="141"/>
      <c r="I118" s="141"/>
      <c r="J118" s="141"/>
      <c r="K118" s="183"/>
      <c r="L118" s="183"/>
      <c r="M118" s="183"/>
      <c r="N118" s="197"/>
    </row>
    <row r="119" spans="2:14">
      <c r="B119" s="196"/>
      <c r="C119" s="141"/>
      <c r="D119" s="141"/>
      <c r="E119" s="141"/>
      <c r="F119" s="141"/>
      <c r="G119" s="141"/>
      <c r="H119" s="141"/>
      <c r="I119" s="141"/>
      <c r="J119" s="141"/>
      <c r="K119" s="183"/>
      <c r="L119" s="183"/>
      <c r="M119" s="183"/>
      <c r="N119" s="197"/>
    </row>
    <row r="120" spans="2:14">
      <c r="B120" s="196"/>
      <c r="C120" s="141"/>
      <c r="D120" s="141"/>
      <c r="E120" s="141"/>
      <c r="F120" s="141"/>
      <c r="G120" s="141"/>
      <c r="H120" s="141"/>
      <c r="I120" s="141"/>
      <c r="J120" s="141"/>
      <c r="K120" s="183"/>
      <c r="L120" s="183"/>
      <c r="M120" s="183"/>
      <c r="N120" s="197"/>
    </row>
    <row r="121" spans="2:14">
      <c r="B121" s="196"/>
      <c r="C121" s="141"/>
      <c r="D121" s="141"/>
      <c r="E121" s="141"/>
      <c r="F121" s="141"/>
      <c r="G121" s="141"/>
      <c r="H121" s="141"/>
      <c r="I121" s="141"/>
      <c r="J121" s="141"/>
      <c r="K121" s="183"/>
      <c r="L121" s="183"/>
      <c r="M121" s="183"/>
      <c r="N121" s="197"/>
    </row>
    <row r="122" spans="2:14">
      <c r="B122" s="196"/>
      <c r="C122" s="141"/>
      <c r="D122" s="141"/>
      <c r="E122" s="141"/>
      <c r="F122" s="141"/>
      <c r="G122" s="141"/>
      <c r="H122" s="141"/>
      <c r="I122" s="141"/>
      <c r="J122" s="141"/>
      <c r="K122" s="183"/>
      <c r="L122" s="183"/>
      <c r="M122" s="183"/>
      <c r="N122" s="197"/>
    </row>
    <row r="123" spans="2:14">
      <c r="B123" s="196"/>
      <c r="C123" s="141"/>
      <c r="D123" s="141"/>
      <c r="E123" s="141"/>
      <c r="F123" s="141"/>
      <c r="G123" s="141"/>
      <c r="H123" s="141"/>
      <c r="I123" s="141"/>
      <c r="J123" s="141"/>
      <c r="K123" s="183"/>
      <c r="L123" s="183"/>
      <c r="M123" s="183"/>
      <c r="N123" s="197"/>
    </row>
    <row r="124" spans="2:14">
      <c r="B124" s="196"/>
      <c r="C124" s="141"/>
      <c r="D124" s="141"/>
      <c r="E124" s="141"/>
      <c r="F124" s="141"/>
      <c r="G124" s="141"/>
      <c r="H124" s="141"/>
      <c r="I124" s="141"/>
      <c r="J124" s="141"/>
      <c r="K124" s="183"/>
      <c r="L124" s="183"/>
      <c r="M124" s="183"/>
      <c r="N124" s="197"/>
    </row>
    <row r="125" spans="2:14">
      <c r="B125" s="196"/>
      <c r="C125" s="141"/>
      <c r="D125" s="141"/>
      <c r="E125" s="141"/>
      <c r="F125" s="141"/>
      <c r="G125" s="141"/>
      <c r="H125" s="141"/>
      <c r="I125" s="141"/>
      <c r="J125" s="141"/>
      <c r="K125" s="183"/>
      <c r="L125" s="183"/>
      <c r="M125" s="183"/>
      <c r="N125" s="197"/>
    </row>
    <row r="126" spans="2:14">
      <c r="B126" s="196"/>
      <c r="C126" s="141"/>
      <c r="D126" s="141"/>
      <c r="E126" s="141"/>
      <c r="F126" s="141"/>
      <c r="G126" s="141"/>
      <c r="H126" s="141"/>
      <c r="I126" s="141"/>
      <c r="J126" s="141"/>
      <c r="K126" s="183"/>
      <c r="L126" s="183"/>
      <c r="M126" s="183"/>
      <c r="N126" s="197"/>
    </row>
    <row r="127" spans="2:14">
      <c r="B127" s="196"/>
      <c r="C127" s="141"/>
      <c r="D127" s="141"/>
      <c r="E127" s="141"/>
      <c r="F127" s="141"/>
      <c r="G127" s="141"/>
      <c r="H127" s="141"/>
      <c r="I127" s="141"/>
      <c r="J127" s="141"/>
      <c r="K127" s="183"/>
      <c r="L127" s="183"/>
      <c r="M127" s="183"/>
      <c r="N127" s="197"/>
    </row>
    <row r="128" spans="2:14">
      <c r="B128" s="196"/>
      <c r="C128" s="141"/>
      <c r="D128" s="141"/>
      <c r="E128" s="141"/>
      <c r="F128" s="141"/>
      <c r="G128" s="141"/>
      <c r="H128" s="141"/>
      <c r="I128" s="141"/>
      <c r="J128" s="141"/>
      <c r="K128" s="183"/>
      <c r="L128" s="183"/>
      <c r="M128" s="183"/>
      <c r="N128" s="197"/>
    </row>
    <row r="129" spans="2:14">
      <c r="B129" s="196"/>
      <c r="C129" s="141"/>
      <c r="D129" s="141"/>
      <c r="E129" s="141"/>
      <c r="F129" s="141"/>
      <c r="G129" s="141"/>
      <c r="H129" s="141"/>
      <c r="I129" s="141"/>
      <c r="J129" s="141"/>
      <c r="K129" s="183"/>
      <c r="L129" s="183"/>
      <c r="M129" s="183"/>
      <c r="N129" s="197"/>
    </row>
    <row r="130" spans="2:14">
      <c r="B130" s="196"/>
      <c r="C130" s="141"/>
      <c r="D130" s="141"/>
      <c r="E130" s="141"/>
      <c r="F130" s="141"/>
      <c r="G130" s="141"/>
      <c r="H130" s="141"/>
      <c r="I130" s="141"/>
      <c r="J130" s="141"/>
      <c r="K130" s="183"/>
      <c r="L130" s="183"/>
      <c r="M130" s="183"/>
      <c r="N130" s="197"/>
    </row>
    <row r="131" spans="2:14">
      <c r="B131" s="196"/>
      <c r="C131" s="141"/>
      <c r="D131" s="141"/>
      <c r="E131" s="141"/>
      <c r="F131" s="141"/>
      <c r="G131" s="141"/>
      <c r="H131" s="141"/>
      <c r="I131" s="141"/>
      <c r="J131" s="141"/>
      <c r="K131" s="183"/>
      <c r="L131" s="183"/>
      <c r="M131" s="183"/>
      <c r="N131" s="197"/>
    </row>
    <row r="132" spans="2:14">
      <c r="B132" s="196"/>
      <c r="C132" s="141"/>
      <c r="D132" s="141"/>
      <c r="E132" s="141"/>
      <c r="F132" s="141"/>
      <c r="G132" s="141"/>
      <c r="H132" s="141"/>
      <c r="I132" s="141"/>
      <c r="J132" s="141"/>
      <c r="K132" s="183"/>
      <c r="L132" s="183"/>
      <c r="M132" s="183"/>
      <c r="N132" s="197"/>
    </row>
    <row r="133" spans="2:14">
      <c r="B133" s="196"/>
      <c r="C133" s="141"/>
      <c r="D133" s="141"/>
      <c r="E133" s="141"/>
      <c r="F133" s="141"/>
      <c r="G133" s="141"/>
      <c r="H133" s="141"/>
      <c r="I133" s="141"/>
      <c r="J133" s="141"/>
      <c r="K133" s="183"/>
      <c r="L133" s="183"/>
      <c r="M133" s="183"/>
      <c r="N133" s="197"/>
    </row>
    <row r="134" spans="2:14">
      <c r="B134" s="196"/>
      <c r="C134" s="141"/>
      <c r="D134" s="141"/>
      <c r="E134" s="141">
        <v>250</v>
      </c>
      <c r="F134" s="183" t="s">
        <v>165</v>
      </c>
      <c r="G134" s="141"/>
      <c r="H134" s="141"/>
      <c r="I134" s="141"/>
      <c r="J134" s="141"/>
      <c r="K134" s="183"/>
      <c r="L134" s="183"/>
      <c r="M134" s="183"/>
      <c r="N134" s="197"/>
    </row>
    <row r="135" spans="2:14">
      <c r="B135" s="196"/>
      <c r="C135" s="141"/>
      <c r="D135" s="141"/>
      <c r="E135" s="141">
        <v>1640</v>
      </c>
      <c r="F135" s="183" t="s">
        <v>164</v>
      </c>
      <c r="G135" s="141"/>
      <c r="H135" s="141"/>
      <c r="I135" s="141"/>
      <c r="J135" s="141"/>
      <c r="K135" s="183"/>
      <c r="L135" s="183"/>
      <c r="M135" s="183"/>
      <c r="N135" s="197"/>
    </row>
    <row r="136" spans="2:14">
      <c r="B136" s="196"/>
      <c r="C136" s="141"/>
      <c r="D136" s="141"/>
      <c r="E136" s="141">
        <v>992</v>
      </c>
      <c r="F136" s="183" t="s">
        <v>164</v>
      </c>
      <c r="G136" s="141"/>
      <c r="H136" s="141"/>
      <c r="I136" s="141"/>
      <c r="J136" s="141"/>
      <c r="K136" s="183"/>
      <c r="L136" s="183"/>
      <c r="M136" s="183"/>
      <c r="N136" s="197"/>
    </row>
    <row r="137" spans="2:14">
      <c r="B137" s="196"/>
      <c r="C137" s="141"/>
      <c r="D137" s="141"/>
      <c r="E137" s="141"/>
      <c r="F137" s="141"/>
      <c r="G137" s="141"/>
      <c r="H137" s="141"/>
      <c r="I137" s="141"/>
      <c r="J137" s="141"/>
      <c r="K137" s="183"/>
      <c r="L137" s="183"/>
      <c r="M137" s="183"/>
      <c r="N137" s="197"/>
    </row>
    <row r="138" spans="2:14">
      <c r="B138" s="196"/>
      <c r="C138" s="141"/>
      <c r="D138" s="141"/>
      <c r="E138" s="141"/>
      <c r="F138" s="141"/>
      <c r="G138" s="141"/>
      <c r="H138" s="141"/>
      <c r="I138" s="141"/>
      <c r="J138" s="141"/>
      <c r="K138" s="183"/>
      <c r="L138" s="183"/>
      <c r="M138" s="183"/>
      <c r="N138" s="197"/>
    </row>
    <row r="139" spans="2:14">
      <c r="B139" s="196"/>
      <c r="C139" s="141"/>
      <c r="D139" s="141"/>
      <c r="E139" s="141"/>
      <c r="F139" s="141"/>
      <c r="G139" s="141"/>
      <c r="H139" s="141"/>
      <c r="I139" s="141"/>
      <c r="J139" s="141"/>
      <c r="K139" s="183"/>
      <c r="L139" s="183"/>
      <c r="M139" s="183"/>
      <c r="N139" s="197"/>
    </row>
    <row r="140" spans="2:14">
      <c r="B140" s="196"/>
      <c r="C140" s="141"/>
      <c r="D140" s="141"/>
      <c r="E140" s="141"/>
      <c r="F140" s="141"/>
      <c r="G140" s="141"/>
      <c r="H140" s="141"/>
      <c r="I140" s="141"/>
      <c r="J140" s="141"/>
      <c r="K140" s="183"/>
      <c r="L140" s="183"/>
      <c r="M140" s="183"/>
      <c r="N140" s="197"/>
    </row>
    <row r="141" spans="2:14">
      <c r="B141" s="196"/>
      <c r="C141" s="141"/>
      <c r="D141" s="141"/>
      <c r="E141" s="141"/>
      <c r="F141" s="141"/>
      <c r="G141" s="141"/>
      <c r="H141" s="141"/>
      <c r="I141" s="141"/>
      <c r="J141" s="141"/>
      <c r="K141" s="183"/>
      <c r="L141" s="183"/>
      <c r="M141" s="183"/>
      <c r="N141" s="197"/>
    </row>
    <row r="142" spans="2:14">
      <c r="B142" s="196"/>
      <c r="C142" s="141"/>
      <c r="D142" s="183"/>
      <c r="E142" s="141"/>
      <c r="F142" s="141"/>
      <c r="G142" s="141"/>
      <c r="H142" s="141"/>
      <c r="I142" s="141"/>
      <c r="J142" s="141"/>
      <c r="K142" s="183"/>
      <c r="L142" s="183"/>
      <c r="M142" s="183"/>
      <c r="N142" s="197"/>
    </row>
    <row r="143" spans="2:14">
      <c r="B143" s="196"/>
      <c r="C143" s="141"/>
      <c r="D143" s="141"/>
      <c r="E143" s="141"/>
      <c r="F143" s="141"/>
      <c r="G143" s="141"/>
      <c r="H143" s="141"/>
      <c r="I143" s="141"/>
      <c r="J143" s="141"/>
      <c r="K143" s="183"/>
      <c r="L143" s="183"/>
      <c r="M143" s="183"/>
      <c r="N143" s="197"/>
    </row>
    <row r="144" spans="2:14">
      <c r="B144" s="196"/>
      <c r="C144" s="141"/>
      <c r="D144" s="141"/>
      <c r="E144" s="141"/>
      <c r="F144" s="141"/>
      <c r="G144" s="141"/>
      <c r="H144" s="141"/>
      <c r="I144" s="141"/>
      <c r="J144" s="141"/>
      <c r="K144" s="183"/>
      <c r="L144" s="183"/>
      <c r="M144" s="183"/>
      <c r="N144" s="197"/>
    </row>
    <row r="145" spans="2:14">
      <c r="B145" s="196"/>
      <c r="C145" s="141"/>
      <c r="D145" s="141"/>
      <c r="E145" s="141"/>
      <c r="F145" s="141"/>
      <c r="G145" s="141"/>
      <c r="H145" s="141"/>
      <c r="I145" s="141"/>
      <c r="J145" s="141"/>
      <c r="K145" s="183"/>
      <c r="L145" s="183"/>
      <c r="M145" s="183"/>
      <c r="N145" s="197"/>
    </row>
    <row r="146" spans="2:14">
      <c r="B146" s="196"/>
      <c r="C146" s="141"/>
      <c r="D146" s="141"/>
      <c r="E146" s="141"/>
      <c r="F146" s="141"/>
      <c r="G146" s="141"/>
      <c r="H146" s="141"/>
      <c r="I146" s="141"/>
      <c r="J146" s="141"/>
      <c r="K146" s="183"/>
      <c r="L146" s="183"/>
      <c r="M146" s="183"/>
      <c r="N146" s="197"/>
    </row>
    <row r="147" spans="2:14">
      <c r="B147" s="196"/>
      <c r="C147" s="141"/>
      <c r="D147" s="141"/>
      <c r="E147" s="141">
        <v>25</v>
      </c>
      <c r="F147" s="141"/>
      <c r="G147" s="141"/>
      <c r="H147" s="141"/>
      <c r="I147" s="141"/>
      <c r="J147" s="141"/>
      <c r="K147" s="183"/>
      <c r="L147" s="183"/>
      <c r="M147" s="183"/>
      <c r="N147" s="197"/>
    </row>
    <row r="148" spans="2:14">
      <c r="B148" s="196"/>
      <c r="C148" s="141"/>
      <c r="D148" s="141"/>
      <c r="E148" s="141"/>
      <c r="F148" s="141"/>
      <c r="G148" s="141"/>
      <c r="H148" s="141"/>
      <c r="I148" s="141"/>
      <c r="J148" s="141"/>
      <c r="K148" s="183"/>
      <c r="L148" s="183"/>
      <c r="M148" s="183"/>
      <c r="N148" s="197"/>
    </row>
    <row r="149" spans="2:14">
      <c r="B149" s="196"/>
      <c r="C149" s="141"/>
      <c r="D149" s="141"/>
      <c r="E149" s="141"/>
      <c r="F149" s="141"/>
      <c r="G149" s="141"/>
      <c r="H149" s="141"/>
      <c r="I149" s="141"/>
      <c r="J149" s="141"/>
      <c r="K149" s="183"/>
      <c r="L149" s="183"/>
      <c r="M149" s="183"/>
      <c r="N149" s="197"/>
    </row>
    <row r="150" spans="2:14">
      <c r="B150" s="196"/>
      <c r="C150" s="141"/>
      <c r="D150" s="141"/>
      <c r="E150" s="141"/>
      <c r="F150" s="141"/>
      <c r="G150" s="141"/>
      <c r="H150" s="141"/>
      <c r="I150" s="141"/>
      <c r="J150" s="141"/>
      <c r="K150" s="183"/>
      <c r="L150" s="183"/>
      <c r="M150" s="183"/>
      <c r="N150" s="197"/>
    </row>
    <row r="151" spans="2:14">
      <c r="B151" s="196"/>
      <c r="C151" s="141"/>
      <c r="D151" s="141"/>
      <c r="E151" s="141"/>
      <c r="F151" s="141"/>
      <c r="G151" s="141"/>
      <c r="H151" s="141"/>
      <c r="I151" s="141"/>
      <c r="J151" s="141"/>
      <c r="K151" s="183"/>
      <c r="L151" s="183"/>
      <c r="M151" s="183"/>
      <c r="N151" s="197"/>
    </row>
    <row r="152" spans="2:14">
      <c r="B152" s="196"/>
      <c r="C152" s="141" t="s">
        <v>89</v>
      </c>
      <c r="D152" s="141"/>
      <c r="E152" s="141"/>
      <c r="F152" s="141"/>
      <c r="G152" s="141"/>
      <c r="H152" s="141"/>
      <c r="I152" s="141"/>
      <c r="J152" s="141"/>
      <c r="K152" s="183"/>
      <c r="L152" s="183"/>
      <c r="M152" s="183"/>
      <c r="N152" s="197"/>
    </row>
    <row r="153" spans="2:14">
      <c r="B153" s="196"/>
      <c r="C153" s="141"/>
      <c r="D153" s="141"/>
      <c r="E153" s="141"/>
      <c r="F153" s="141"/>
      <c r="G153" s="141"/>
      <c r="H153" s="141"/>
      <c r="I153" s="141"/>
      <c r="J153" s="141"/>
      <c r="K153" s="183"/>
      <c r="L153" s="183"/>
      <c r="M153" s="183"/>
      <c r="N153" s="197"/>
    </row>
    <row r="154" spans="2:14">
      <c r="B154" s="196"/>
      <c r="C154" s="141"/>
      <c r="D154" s="141"/>
      <c r="E154" s="141"/>
      <c r="F154" s="141"/>
      <c r="G154" s="141"/>
      <c r="H154" s="141"/>
      <c r="I154" s="141"/>
      <c r="J154" s="141"/>
      <c r="K154" s="183"/>
      <c r="L154" s="183"/>
      <c r="M154" s="183"/>
      <c r="N154" s="197"/>
    </row>
    <row r="155" spans="2:14">
      <c r="B155" s="196"/>
      <c r="C155" s="141"/>
      <c r="D155" s="141"/>
      <c r="E155" s="141"/>
      <c r="F155" s="141"/>
      <c r="G155" s="141"/>
      <c r="H155" s="141"/>
      <c r="I155" s="141"/>
      <c r="J155" s="141"/>
      <c r="K155" s="183"/>
      <c r="L155" s="183"/>
      <c r="M155" s="183"/>
      <c r="N155" s="197"/>
    </row>
    <row r="156" spans="2:14">
      <c r="B156" s="196"/>
      <c r="C156" s="141"/>
      <c r="D156" s="141"/>
      <c r="E156" s="141"/>
      <c r="F156" s="141"/>
      <c r="G156" s="141"/>
      <c r="H156" s="141"/>
      <c r="I156" s="141"/>
      <c r="J156" s="141"/>
      <c r="K156" s="183"/>
      <c r="L156" s="183"/>
      <c r="M156" s="183"/>
      <c r="N156" s="197"/>
    </row>
    <row r="157" spans="2:14">
      <c r="B157" s="196"/>
      <c r="C157" s="141"/>
      <c r="D157" s="141"/>
      <c r="E157" s="141"/>
      <c r="F157" s="141"/>
      <c r="G157" s="141"/>
      <c r="H157" s="141"/>
      <c r="I157" s="141"/>
      <c r="J157" s="141"/>
      <c r="K157" s="183"/>
      <c r="L157" s="183"/>
      <c r="M157" s="183"/>
      <c r="N157" s="197"/>
    </row>
    <row r="158" spans="2:14">
      <c r="B158" s="196"/>
      <c r="C158" s="183"/>
      <c r="D158" s="183"/>
      <c r="E158" s="183"/>
      <c r="F158" s="183"/>
      <c r="G158" s="183"/>
      <c r="H158" s="183"/>
      <c r="I158" s="183"/>
      <c r="J158" s="183"/>
      <c r="K158" s="183"/>
      <c r="L158" s="183"/>
      <c r="M158" s="183"/>
      <c r="N158" s="197"/>
    </row>
    <row r="159" spans="2:14">
      <c r="B159" s="196"/>
      <c r="C159" s="183"/>
      <c r="D159" s="183"/>
      <c r="E159" s="183"/>
      <c r="F159" s="183"/>
      <c r="G159" s="183"/>
      <c r="H159" s="183"/>
      <c r="I159" s="183"/>
      <c r="J159" s="183"/>
      <c r="K159" s="183"/>
      <c r="L159" s="183"/>
      <c r="M159" s="183"/>
      <c r="N159" s="197"/>
    </row>
    <row r="160" spans="2:14">
      <c r="B160" s="196"/>
      <c r="C160" s="183"/>
      <c r="D160" s="183"/>
      <c r="E160" s="183"/>
      <c r="F160" s="183"/>
      <c r="G160" s="183"/>
      <c r="H160" s="183"/>
      <c r="I160" s="183"/>
      <c r="J160" s="183"/>
      <c r="K160" s="183"/>
      <c r="L160" s="183"/>
      <c r="M160" s="183"/>
      <c r="N160" s="197"/>
    </row>
    <row r="161" spans="2:14">
      <c r="B161" s="196"/>
      <c r="C161" s="183"/>
      <c r="D161" s="183"/>
      <c r="E161" s="183"/>
      <c r="F161" s="183"/>
      <c r="G161" s="183"/>
      <c r="H161" s="183"/>
      <c r="I161" s="183"/>
      <c r="J161" s="183"/>
      <c r="K161" s="183"/>
      <c r="L161" s="183"/>
      <c r="M161" s="183"/>
      <c r="N161" s="197"/>
    </row>
    <row r="162" spans="2:14">
      <c r="B162" s="196"/>
      <c r="C162" s="183"/>
      <c r="D162" s="183"/>
      <c r="E162" s="183"/>
      <c r="F162" s="183"/>
      <c r="G162" s="183"/>
      <c r="H162" s="183"/>
      <c r="I162" s="183"/>
      <c r="J162" s="183"/>
      <c r="K162" s="183"/>
      <c r="L162" s="183"/>
      <c r="M162" s="183"/>
      <c r="N162" s="197"/>
    </row>
    <row r="163" spans="2:14">
      <c r="B163" s="196"/>
      <c r="C163" s="183"/>
      <c r="D163" s="183"/>
      <c r="E163" s="183"/>
      <c r="F163" s="183"/>
      <c r="G163" s="183"/>
      <c r="H163" s="183"/>
      <c r="I163" s="183"/>
      <c r="J163" s="183"/>
      <c r="K163" s="183"/>
      <c r="L163" s="183"/>
      <c r="M163" s="183"/>
      <c r="N163" s="197"/>
    </row>
    <row r="164" spans="2:14">
      <c r="B164" s="196"/>
      <c r="C164" s="183"/>
      <c r="D164" s="183"/>
      <c r="E164" s="183">
        <v>150</v>
      </c>
      <c r="F164" s="183" t="s">
        <v>165</v>
      </c>
      <c r="G164" s="183"/>
      <c r="H164" s="183"/>
      <c r="I164" s="183"/>
      <c r="J164" s="183"/>
      <c r="K164" s="183"/>
      <c r="L164" s="183"/>
      <c r="M164" s="183"/>
      <c r="N164" s="197"/>
    </row>
    <row r="165" spans="2:14">
      <c r="B165" s="196"/>
      <c r="C165" s="183"/>
      <c r="D165" s="183"/>
      <c r="E165" s="183">
        <v>1</v>
      </c>
      <c r="F165" s="183" t="s">
        <v>166</v>
      </c>
      <c r="G165" s="183"/>
      <c r="H165" s="183"/>
      <c r="I165" s="183"/>
      <c r="J165" s="183"/>
      <c r="K165" s="183"/>
      <c r="L165" s="183"/>
      <c r="M165" s="183"/>
      <c r="N165" s="197"/>
    </row>
    <row r="166" spans="2:14">
      <c r="B166" s="196"/>
      <c r="C166" s="183"/>
      <c r="D166" s="183"/>
      <c r="E166" s="183"/>
      <c r="F166" s="183"/>
      <c r="G166" s="183"/>
      <c r="H166" s="183"/>
      <c r="I166" s="183"/>
      <c r="J166" s="183"/>
      <c r="K166" s="183"/>
      <c r="L166" s="183"/>
      <c r="M166" s="183"/>
      <c r="N166" s="197"/>
    </row>
    <row r="167" spans="2:14">
      <c r="B167" s="196"/>
      <c r="C167" s="183"/>
      <c r="D167" s="183"/>
      <c r="E167" s="183"/>
      <c r="F167" s="183"/>
      <c r="G167" s="183"/>
      <c r="H167" s="183"/>
      <c r="I167" s="183"/>
      <c r="J167" s="183"/>
      <c r="K167" s="183"/>
      <c r="L167" s="183"/>
      <c r="M167" s="183"/>
      <c r="N167" s="197"/>
    </row>
    <row r="168" spans="2:14" ht="16" thickBot="1">
      <c r="B168" s="200"/>
      <c r="C168" s="201"/>
      <c r="D168" s="201"/>
      <c r="E168" s="201"/>
      <c r="F168" s="201"/>
      <c r="G168" s="201"/>
      <c r="H168" s="201"/>
      <c r="I168" s="201"/>
      <c r="J168" s="201"/>
      <c r="K168" s="201"/>
      <c r="L168" s="201"/>
      <c r="M168" s="201"/>
      <c r="N168" s="20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2015-01-21T09:30:58Z</dcterms:modified>
</cp:coreProperties>
</file>