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660" yWindow="0" windowWidth="25500" windowHeight="15960" tabRatio="762" activeTab="1"/>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19" i="13" l="1"/>
  <c r="G17" i="13"/>
  <c r="G14" i="13"/>
  <c r="G6" i="13"/>
  <c r="G11" i="13"/>
  <c r="G10" i="13"/>
  <c r="O6" i="13"/>
  <c r="I15" i="13"/>
  <c r="K15" i="13"/>
  <c r="M15" i="13"/>
  <c r="G15" i="13"/>
  <c r="G22" i="13"/>
  <c r="I9" i="13"/>
  <c r="G9" i="13"/>
  <c r="M16" i="13"/>
  <c r="O19" i="13"/>
  <c r="O20" i="13"/>
  <c r="O18" i="13"/>
  <c r="O17" i="13"/>
  <c r="O16" i="13"/>
  <c r="O9" i="13"/>
  <c r="G20" i="13"/>
  <c r="G16" i="13"/>
  <c r="E33" i="12"/>
  <c r="E28" i="12"/>
  <c r="E40" i="12"/>
  <c r="E39" i="12"/>
  <c r="E32" i="12"/>
  <c r="E41" i="12"/>
  <c r="E23" i="12"/>
</calcChain>
</file>

<file path=xl/sharedStrings.xml><?xml version="1.0" encoding="utf-8"?>
<sst xmlns="http://schemas.openxmlformats.org/spreadsheetml/2006/main" count="249" uniqueCount="165">
  <si>
    <t>Source</t>
  </si>
  <si>
    <t>Construction time</t>
  </si>
  <si>
    <t>years</t>
  </si>
  <si>
    <t>%</t>
  </si>
  <si>
    <t>Land use per unit</t>
  </si>
  <si>
    <t>km2</t>
  </si>
  <si>
    <t>-</t>
  </si>
  <si>
    <t>Technical lifetime</t>
  </si>
  <si>
    <t>Value</t>
  </si>
  <si>
    <t>Other</t>
  </si>
  <si>
    <t>Initial investment costs</t>
  </si>
  <si>
    <t>Fixed operating and maintenance costs</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</si>
  <si>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</si>
  <si>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</si>
  <si>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</si>
  <si>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</si>
  <si>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</si>
  <si>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</si>
  <si>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</si>
  <si>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</si>
  <si>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</si>
  <si>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</si>
  <si>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</si>
  <si>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</si>
  <si>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</si>
  <si>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</si>
  <si>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</si>
  <si>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</si>
  <si>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</si>
  <si>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</si>
  <si>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</si>
  <si>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euro/MWh</t>
  </si>
  <si>
    <t xml:space="preserve">       Electricity output capacity</t>
  </si>
  <si>
    <t>Type</t>
  </si>
  <si>
    <t>Date published</t>
  </si>
  <si>
    <t>Date retrieved</t>
  </si>
  <si>
    <t>Attribute</t>
  </si>
  <si>
    <t>output.electricity</t>
  </si>
  <si>
    <t>euro</t>
  </si>
  <si>
    <t>availability</t>
  </si>
  <si>
    <t>capacity_credit</t>
  </si>
  <si>
    <t>free_co2_factor</t>
  </si>
  <si>
    <t>forecasting_error</t>
  </si>
  <si>
    <t>land_use_per_unit</t>
  </si>
  <si>
    <t>takes_part_in_ets</t>
  </si>
  <si>
    <t>part_load_efficiency_penalty</t>
  </si>
  <si>
    <t>part_load_operating_point</t>
  </si>
  <si>
    <t>electricity_output_capacity</t>
  </si>
  <si>
    <t>heat_output_capacity</t>
  </si>
  <si>
    <t>simult_sd</t>
  </si>
  <si>
    <t>simult_wd</t>
  </si>
  <si>
    <t>simult_we</t>
  </si>
  <si>
    <t>peak_load_units_present</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</si>
  <si>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</si>
  <si>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</si>
  <si>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</si>
  <si>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</si>
  <si>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</si>
  <si>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</si>
  <si>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</si>
  <si>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</si>
  <si>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</si>
  <si>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simult_se</t>
  </si>
  <si>
    <t>euro/year</t>
  </si>
  <si>
    <t>euro/FLH</t>
  </si>
  <si>
    <r>
      <t>Fixed operati</t>
    </r>
    <r>
      <rPr>
        <sz val="12"/>
        <color theme="1"/>
        <rFont val="Calibri"/>
        <family val="2"/>
        <scheme val="minor"/>
      </rPr>
      <t>onal</t>
    </r>
    <r>
      <rPr>
        <sz val="12"/>
        <color theme="1"/>
        <rFont val="Calibri"/>
        <family val="2"/>
        <scheme val="minor"/>
      </rPr>
      <t xml:space="preserve"> and maintenance costs</t>
    </r>
    <r>
      <rPr>
        <sz val="12"/>
        <color theme="1"/>
        <rFont val="Calibri"/>
        <family val="2"/>
        <scheme val="minor"/>
      </rPr>
      <t xml:space="preserve"> per year</t>
    </r>
  </si>
  <si>
    <r>
      <t>Variable operati</t>
    </r>
    <r>
      <rPr>
        <sz val="12"/>
        <color theme="1"/>
        <rFont val="Calibri"/>
        <family val="2"/>
        <scheme val="minor"/>
      </rPr>
      <t>onal</t>
    </r>
    <r>
      <rPr>
        <sz val="12"/>
        <color theme="1"/>
        <rFont val="Calibri"/>
        <family val="2"/>
        <scheme val="minor"/>
      </rPr>
      <t xml:space="preserve"> and maintenance costs</t>
    </r>
  </si>
  <si>
    <t>quintel/etsource@0277ad226491f5aae44c874b298cbcf694d2f6cb</t>
  </si>
  <si>
    <t>Refman ID</t>
  </si>
  <si>
    <t>Heat output capacity</t>
  </si>
  <si>
    <t>Investment cost with ccs</t>
  </si>
  <si>
    <r>
      <t>Variable operational and maintenance costs</t>
    </r>
    <r>
      <rPr>
        <sz val="12"/>
        <color theme="1"/>
        <rFont val="Calibri"/>
        <family val="2"/>
        <scheme val="minor"/>
      </rPr>
      <t xml:space="preserve"> for ccs</t>
    </r>
  </si>
  <si>
    <t>Probability that two peaks fall in the summer day</t>
  </si>
  <si>
    <r>
      <t xml:space="preserve">Probability that two peaks fall in the summer </t>
    </r>
    <r>
      <rPr>
        <sz val="12"/>
        <color theme="1"/>
        <rFont val="Calibri"/>
        <family val="2"/>
        <scheme val="minor"/>
      </rPr>
      <t>evining</t>
    </r>
  </si>
  <si>
    <r>
      <t xml:space="preserve">Probability that two peaks fall in the </t>
    </r>
    <r>
      <rPr>
        <sz val="12"/>
        <color theme="1"/>
        <rFont val="Calibri"/>
        <family val="2"/>
        <scheme val="minor"/>
      </rPr>
      <t>winter</t>
    </r>
    <r>
      <rPr>
        <sz val="12"/>
        <color theme="1"/>
        <rFont val="Calibri"/>
        <family val="2"/>
        <scheme val="minor"/>
      </rPr>
      <t xml:space="preserve"> day</t>
    </r>
  </si>
  <si>
    <r>
      <t xml:space="preserve">Probability that two peaks fall in the </t>
    </r>
    <r>
      <rPr>
        <sz val="12"/>
        <color theme="1"/>
        <rFont val="Calibri"/>
        <family val="2"/>
        <scheme val="minor"/>
      </rPr>
      <t>winter evining</t>
    </r>
  </si>
  <si>
    <t>The number of units for the present year</t>
  </si>
  <si>
    <t>EC</t>
  </si>
  <si>
    <t>2012</t>
  </si>
  <si>
    <t>2013</t>
  </si>
  <si>
    <t>http://www.irena.org/DocumentDownloads/Publications/IRENA-ETSAP%20Tech%20Brief%20E10%20Concentrating%20Solar%20Power.pdf</t>
  </si>
  <si>
    <t>http://www.sbc.slb.com/SBCInstitute/Publications/~/media/Files/SBC%20Energy%20Institute/SBC%20Energy%20Institute_Solar_Factbook_Jun%202013.ashx</t>
  </si>
  <si>
    <t>IRENA</t>
  </si>
  <si>
    <t>http://setis.ec.europa.eu/energy-research/sites/default/files/docs/ERKC%20TRS%20Concentrating%20Solar%20Power_print.pdf</t>
  </si>
  <si>
    <t>energy_power_solar_csp_solar_radiation.central_producer.ad</t>
  </si>
  <si>
    <t>IRENA: 2 ha/MW</t>
  </si>
  <si>
    <t>sbc</t>
  </si>
  <si>
    <t>sbc: 1km2 for 50 MW</t>
  </si>
  <si>
    <t>worlenergy</t>
  </si>
  <si>
    <t xml:space="preserve">  Fixed operational and maintenance costs </t>
  </si>
  <si>
    <t>FLH</t>
  </si>
  <si>
    <t>MWh</t>
  </si>
  <si>
    <t>IRENA, sbc</t>
  </si>
  <si>
    <t>Land use of the plant</t>
  </si>
  <si>
    <t>worldenergy</t>
  </si>
  <si>
    <t>ES, US</t>
  </si>
  <si>
    <t>http://www.worldenergy.org/wp-content/uploads/2013/09/WEC_J1143_CostofTECHNOLOGIES_021013_WEB_Final.pdf</t>
  </si>
  <si>
    <t>Total operating and maintenance costs</t>
  </si>
  <si>
    <t>Variable operating and maintenance costs</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</si>
  <si>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</si>
  <si>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</si>
  <si>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</si>
  <si>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</si>
  <si>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</si>
  <si>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</si>
  <si>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</si>
  <si>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</si>
  <si>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</si>
  <si>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</si>
  <si>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</si>
  <si>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</si>
  <si>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</si>
  <si>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</si>
  <si>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</si>
  <si>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Author</t>
  </si>
  <si>
    <t>Maria Tsagkaraki</t>
  </si>
  <si>
    <t>MW</t>
  </si>
  <si>
    <r>
      <t>euro/</t>
    </r>
    <r>
      <rPr>
        <sz val="12"/>
        <color theme="1"/>
        <rFont val="Calibri"/>
        <family val="2"/>
        <scheme val="minor"/>
      </rPr>
      <t>K</t>
    </r>
    <r>
      <rPr>
        <sz val="12"/>
        <color theme="1"/>
        <rFont val="Calibri"/>
        <family val="2"/>
        <scheme val="minor"/>
      </rPr>
      <t>Wp</t>
    </r>
  </si>
  <si>
    <r>
      <t>euro/</t>
    </r>
    <r>
      <rPr>
        <sz val="12"/>
        <color theme="1"/>
        <rFont val="Calibri"/>
        <family val="2"/>
        <scheme val="minor"/>
      </rPr>
      <t>year</t>
    </r>
  </si>
  <si>
    <r>
      <t>euro/</t>
    </r>
    <r>
      <rPr>
        <sz val="12"/>
        <color theme="1"/>
        <rFont val="Calibri"/>
        <family val="2"/>
        <scheme val="minor"/>
      </rPr>
      <t>K</t>
    </r>
    <r>
      <rPr>
        <sz val="12"/>
        <color theme="1"/>
        <rFont val="Calibri"/>
        <family val="2"/>
        <scheme val="minor"/>
      </rPr>
      <t>Wp/year</t>
    </r>
  </si>
  <si>
    <t>Costs</t>
  </si>
  <si>
    <r>
      <rPr>
        <sz val="12"/>
        <color theme="1"/>
        <rFont val="Calibri"/>
        <family val="2"/>
        <scheme val="minor"/>
      </rPr>
      <t xml:space="preserve"> </t>
    </r>
    <r>
      <rPr>
        <sz val="12"/>
        <color theme="1"/>
        <rFont val="Calibri"/>
        <family val="2"/>
        <scheme val="minor"/>
      </rPr>
      <t>Full load hours</t>
    </r>
  </si>
  <si>
    <r>
      <t xml:space="preserve"> </t>
    </r>
    <r>
      <rPr>
        <sz val="12"/>
        <color theme="1"/>
        <rFont val="Calibri"/>
        <family val="2"/>
        <scheme val="minor"/>
      </rPr>
      <t xml:space="preserve">        </t>
    </r>
    <r>
      <rPr>
        <sz val="12"/>
        <color theme="1"/>
        <rFont val="Calibri"/>
        <family val="2"/>
        <scheme val="minor"/>
      </rPr>
      <t xml:space="preserve"> Fixed operational and maintenance costs </t>
    </r>
  </si>
  <si>
    <r>
      <t xml:space="preserve">  </t>
    </r>
    <r>
      <rPr>
        <sz val="12"/>
        <color theme="1"/>
        <rFont val="Calibri"/>
        <family val="2"/>
        <scheme val="minor"/>
      </rPr>
      <t xml:space="preserve">        </t>
    </r>
    <r>
      <rPr>
        <sz val="12"/>
        <color theme="1"/>
        <rFont val="Calibri"/>
        <family val="2"/>
        <scheme val="minor"/>
      </rPr>
      <t>Total operational and maintenance costs</t>
    </r>
  </si>
  <si>
    <r>
      <rPr>
        <sz val="12"/>
        <color theme="1"/>
        <rFont val="Calibri"/>
        <family val="2"/>
        <scheme val="minor"/>
      </rPr>
      <t xml:space="preserve"> Variable operational and maintenance costs</t>
    </r>
  </si>
  <si>
    <r>
      <t xml:space="preserve"> </t>
    </r>
    <r>
      <rPr>
        <sz val="12"/>
        <color theme="1"/>
        <rFont val="Calibri"/>
        <family val="2"/>
        <scheme val="minor"/>
      </rPr>
      <t xml:space="preserve">        </t>
    </r>
    <r>
      <rPr>
        <sz val="12"/>
        <color theme="1"/>
        <rFont val="Calibri"/>
        <family val="2"/>
        <scheme val="minor"/>
      </rPr>
      <t xml:space="preserve"> Variable operational and maintenance costs</t>
    </r>
  </si>
  <si>
    <t xml:space="preserve">Technical </t>
  </si>
  <si>
    <t xml:space="preserve">Land use of plant </t>
  </si>
  <si>
    <t xml:space="preserve">         Initial investment costs </t>
  </si>
  <si>
    <t xml:space="preserve">Initial investment costs </t>
  </si>
  <si>
    <t>Parameters</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</si>
  <si>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</si>
  <si>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</si>
  <si>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Technical</t>
  </si>
  <si>
    <r>
      <rPr>
        <sz val="12"/>
        <color theme="1"/>
        <rFont val="Calibri"/>
        <family val="2"/>
        <scheme val="minor"/>
      </rPr>
      <t xml:space="preserve">                                                                                 </t>
    </r>
  </si>
  <si>
    <t>Comments</t>
  </si>
  <si>
    <r>
      <t xml:space="preserve">  </t>
    </r>
    <r>
      <rPr>
        <sz val="12"/>
        <color theme="1"/>
        <rFont val="Calibri"/>
        <family val="2"/>
        <scheme val="minor"/>
      </rPr>
      <t xml:space="preserve">       Production Electricity yearly</t>
    </r>
  </si>
  <si>
    <t>p.45</t>
  </si>
  <si>
    <t>$/KW</t>
  </si>
  <si>
    <t>Subject year</t>
  </si>
  <si>
    <r>
      <t>201</t>
    </r>
    <r>
      <rPr>
        <sz val="12"/>
        <color theme="1"/>
        <rFont val="Calibri"/>
        <family val="2"/>
        <scheme val="minor"/>
      </rPr>
      <t>3</t>
    </r>
  </si>
  <si>
    <t>euro/kw</t>
  </si>
  <si>
    <t>$/MWh</t>
  </si>
  <si>
    <t>p.57</t>
  </si>
  <si>
    <t>p.24</t>
  </si>
  <si>
    <t>euro/KW</t>
  </si>
  <si>
    <t>p.13</t>
  </si>
  <si>
    <t>ha/MW</t>
  </si>
  <si>
    <t>p.25</t>
  </si>
  <si>
    <t>Lifetime</t>
  </si>
  <si>
    <t>30 y</t>
  </si>
  <si>
    <t>Construction</t>
  </si>
  <si>
    <t>1-3 y</t>
  </si>
  <si>
    <t>p.4</t>
  </si>
  <si>
    <t>p.23</t>
  </si>
  <si>
    <t xml:space="preserve">                                                                           </t>
  </si>
  <si>
    <r>
      <t xml:space="preserve"> Fixed operational and maintenance cost: </t>
    </r>
    <r>
      <rPr>
        <sz val="12"/>
        <color theme="1"/>
        <rFont val="Calibri"/>
        <family val="2"/>
        <scheme val="minor"/>
      </rPr>
      <t>sbc 65$(2012)/KW/yr</t>
    </r>
  </si>
  <si>
    <t xml:space="preserve">                                                                                 </t>
  </si>
  <si>
    <r>
      <t xml:space="preserve"> Variable operational and maintenance cost: </t>
    </r>
    <r>
      <rPr>
        <sz val="12"/>
        <color theme="1"/>
        <rFont val="Calibri"/>
        <family val="2"/>
        <scheme val="minor"/>
      </rPr>
      <t>sbc 3$(2012/MWh</t>
    </r>
  </si>
  <si>
    <t>Initial investment cost:   IRENA  4200 $(2012)/KW</t>
  </si>
  <si>
    <r>
      <t xml:space="preserve">                                             worlenergy </t>
    </r>
    <r>
      <rPr>
        <sz val="12"/>
        <color theme="1"/>
        <rFont val="Calibri"/>
        <family val="2"/>
        <scheme val="minor"/>
      </rPr>
      <t>4080 $(2013)/KW</t>
    </r>
  </si>
  <si>
    <t>Total operational and maintenance cost: worldenergy 68.2 $(2013)/KW/yr</t>
  </si>
  <si>
    <t>IRENA, worldenergy, EC</t>
  </si>
  <si>
    <t xml:space="preserve"> sbc</t>
  </si>
  <si>
    <t>Notes</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</si>
</sst>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quot;€&quot;\ * #,##0.00_-;_-&quot;€&quot;\ * #,##0.00\-;_-&quot;€&quot;\ * &quot;-&quot;??_-;_-@_-"/>
    <numFmt numFmtId="165" formatCode="0.0"/>
    <numFmt numFmtId="166" formatCode="0.0000"/>
    <numFmt numFmtId="167" formatCode="_-* #,##0.00_-;\-* #,##0.00_-;_-* &quot;-&quot;??_-;_-@_-"/>
    <numFmt numFmtId="168" formatCode="#,##0.0"/>
    <numFmt numFmtId="169" formatCode="0.000"/>
  </numFmts>
  <fonts count="80"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2"/>
      <color theme="1"/>
      <name val="Arial"/>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4"/>
      <color theme="1"/>
      <name val="Lettertype hoofdtekst"/>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u/>
      <sz val="12"/>
      <color theme="1"/>
      <name val="Calibri"/>
      <scheme val="minor"/>
    </font>
    <font>
      <b/>
      <sz val="16"/>
      <color rgb="FF1F497D"/>
      <name val="Calibri"/>
      <scheme val="minor"/>
    </font>
    <font>
      <sz val="12"/>
      <color rgb="FF000000"/>
      <name val="Lucida Grande"/>
    </font>
    <font>
      <sz val="12"/>
      <name val="Calibri"/>
      <scheme val="minor"/>
    </font>
    <font>
      <sz val="11"/>
      <color theme="1"/>
      <name val="Calibri"/>
    </font>
    <font>
      <i/>
      <sz val="12"/>
      <color theme="1"/>
      <name val="Calibri"/>
      <scheme val="minor"/>
    </font>
    <font>
      <sz val="12"/>
      <color rgb="FF000000"/>
      <name val="Calibri"/>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72">
    <xf numFmtId="0" fontId="0" fillId="0" borderId="0"/>
    <xf numFmtId="0" fontId="22" fillId="3" borderId="1" applyFont="0" applyBorder="0">
      <alignment vertical="center"/>
    </xf>
    <xf numFmtId="165" fontId="24" fillId="4" borderId="2">
      <alignment horizontal="right" vertical="center"/>
    </xf>
    <xf numFmtId="0" fontId="22" fillId="0" borderId="2">
      <alignment vertical="center"/>
    </xf>
    <xf numFmtId="0" fontId="25" fillId="0" borderId="0"/>
    <xf numFmtId="164" fontId="25" fillId="0" borderId="0" applyFont="0" applyFill="0" applyBorder="0" applyAlignment="0" applyProtection="0"/>
    <xf numFmtId="9" fontId="25" fillId="0" borderId="0" applyFon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19" fillId="0" borderId="0"/>
    <xf numFmtId="0" fontId="20" fillId="0" borderId="0"/>
    <xf numFmtId="9" fontId="20" fillId="0" borderId="0" applyFont="0" applyFill="0" applyBorder="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19" fillId="0" borderId="0"/>
    <xf numFmtId="0" fontId="65" fillId="0" borderId="0" applyNumberFormat="0" applyFill="0" applyBorder="0" applyAlignment="0" applyProtection="0">
      <alignment vertical="top"/>
      <protection locked="0"/>
    </xf>
    <xf numFmtId="164" fontId="19" fillId="0" borderId="0" applyFont="0" applyFill="0" applyBorder="0" applyAlignment="0" applyProtection="0"/>
    <xf numFmtId="9" fontId="19" fillId="0" borderId="0" applyFont="0" applyFill="0" applyBorder="0" applyAlignment="0" applyProtection="0"/>
    <xf numFmtId="0" fontId="32" fillId="6" borderId="0" applyNumberFormat="0" applyBorder="0" applyAlignment="0" applyProtection="0"/>
    <xf numFmtId="0" fontId="19" fillId="13" borderId="0" applyNumberFormat="0" applyBorder="0" applyAlignment="0" applyProtection="0"/>
    <xf numFmtId="0" fontId="22" fillId="36" borderId="0" applyNumberFormat="0" applyBorder="0" applyAlignment="0" applyProtection="0"/>
    <xf numFmtId="0" fontId="19" fillId="17" borderId="0" applyNumberFormat="0" applyBorder="0" applyAlignment="0" applyProtection="0"/>
    <xf numFmtId="0" fontId="22" fillId="37" borderId="0" applyNumberFormat="0" applyBorder="0" applyAlignment="0" applyProtection="0"/>
    <xf numFmtId="0" fontId="19" fillId="21" borderId="0" applyNumberFormat="0" applyBorder="0" applyAlignment="0" applyProtection="0"/>
    <xf numFmtId="0" fontId="22" fillId="38" borderId="0" applyNumberFormat="0" applyBorder="0" applyAlignment="0" applyProtection="0"/>
    <xf numFmtId="0" fontId="19" fillId="25" borderId="0" applyNumberFormat="0" applyBorder="0" applyAlignment="0" applyProtection="0"/>
    <xf numFmtId="0" fontId="22" fillId="39" borderId="0" applyNumberFormat="0" applyBorder="0" applyAlignment="0" applyProtection="0"/>
    <xf numFmtId="0" fontId="19" fillId="29" borderId="0" applyNumberFormat="0" applyBorder="0" applyAlignment="0" applyProtection="0"/>
    <xf numFmtId="0" fontId="22" fillId="40" borderId="0" applyNumberFormat="0" applyBorder="0" applyAlignment="0" applyProtection="0"/>
    <xf numFmtId="0" fontId="19" fillId="33" borderId="0" applyNumberFormat="0" applyBorder="0" applyAlignment="0" applyProtection="0"/>
    <xf numFmtId="0" fontId="22" fillId="41" borderId="0" applyNumberFormat="0" applyBorder="0" applyAlignment="0" applyProtection="0"/>
    <xf numFmtId="0" fontId="19" fillId="14" borderId="0" applyNumberFormat="0" applyBorder="0" applyAlignment="0" applyProtection="0"/>
    <xf numFmtId="0" fontId="22" fillId="42" borderId="0" applyNumberFormat="0" applyBorder="0" applyAlignment="0" applyProtection="0"/>
    <xf numFmtId="0" fontId="19" fillId="18" borderId="0" applyNumberFormat="0" applyBorder="0" applyAlignment="0" applyProtection="0"/>
    <xf numFmtId="0" fontId="22" fillId="43" borderId="0" applyNumberFormat="0" applyBorder="0" applyAlignment="0" applyProtection="0"/>
    <xf numFmtId="0" fontId="19" fillId="22" borderId="0" applyNumberFormat="0" applyBorder="0" applyAlignment="0" applyProtection="0"/>
    <xf numFmtId="0" fontId="22" fillId="44" borderId="0" applyNumberFormat="0" applyBorder="0" applyAlignment="0" applyProtection="0"/>
    <xf numFmtId="0" fontId="19" fillId="26" borderId="0" applyNumberFormat="0" applyBorder="0" applyAlignment="0" applyProtection="0"/>
    <xf numFmtId="0" fontId="22" fillId="39" borderId="0" applyNumberFormat="0" applyBorder="0" applyAlignment="0" applyProtection="0"/>
    <xf numFmtId="0" fontId="19" fillId="30" borderId="0" applyNumberFormat="0" applyBorder="0" applyAlignment="0" applyProtection="0"/>
    <xf numFmtId="0" fontId="22" fillId="42" borderId="0" applyNumberFormat="0" applyBorder="0" applyAlignment="0" applyProtection="0"/>
    <xf numFmtId="0" fontId="19" fillId="34" borderId="0" applyNumberFormat="0" applyBorder="0" applyAlignment="0" applyProtection="0"/>
    <xf numFmtId="0" fontId="22" fillId="45" borderId="0" applyNumberFormat="0" applyBorder="0" applyAlignment="0" applyProtection="0"/>
    <xf numFmtId="0" fontId="41" fillId="15" borderId="0" applyNumberFormat="0" applyBorder="0" applyAlignment="0" applyProtection="0"/>
    <xf numFmtId="0" fontId="44" fillId="46" borderId="0" applyNumberFormat="0" applyBorder="0" applyAlignment="0" applyProtection="0"/>
    <xf numFmtId="0" fontId="41" fillId="19" borderId="0" applyNumberFormat="0" applyBorder="0" applyAlignment="0" applyProtection="0"/>
    <xf numFmtId="0" fontId="44" fillId="43" borderId="0" applyNumberFormat="0" applyBorder="0" applyAlignment="0" applyProtection="0"/>
    <xf numFmtId="0" fontId="41" fillId="23" borderId="0" applyNumberFormat="0" applyBorder="0" applyAlignment="0" applyProtection="0"/>
    <xf numFmtId="0" fontId="44" fillId="44" borderId="0" applyNumberFormat="0" applyBorder="0" applyAlignment="0" applyProtection="0"/>
    <xf numFmtId="0" fontId="41" fillId="27" borderId="0" applyNumberFormat="0" applyBorder="0" applyAlignment="0" applyProtection="0"/>
    <xf numFmtId="0" fontId="44" fillId="47" borderId="0" applyNumberFormat="0" applyBorder="0" applyAlignment="0" applyProtection="0"/>
    <xf numFmtId="0" fontId="41" fillId="31" borderId="0" applyNumberFormat="0" applyBorder="0" applyAlignment="0" applyProtection="0"/>
    <xf numFmtId="0" fontId="44" fillId="48" borderId="0" applyNumberFormat="0" applyBorder="0" applyAlignment="0" applyProtection="0"/>
    <xf numFmtId="0" fontId="41" fillId="35" borderId="0" applyNumberFormat="0" applyBorder="0" applyAlignment="0" applyProtection="0"/>
    <xf numFmtId="0" fontId="44" fillId="49" borderId="0" applyNumberFormat="0" applyBorder="0" applyAlignment="0" applyProtection="0"/>
    <xf numFmtId="0" fontId="41" fillId="12" borderId="0" applyNumberFormat="0" applyBorder="0" applyAlignment="0" applyProtection="0"/>
    <xf numFmtId="0" fontId="44" fillId="50" borderId="0" applyNumberFormat="0" applyBorder="0" applyAlignment="0" applyProtection="0"/>
    <xf numFmtId="0" fontId="41" fillId="16" borderId="0" applyNumberFormat="0" applyBorder="0" applyAlignment="0" applyProtection="0"/>
    <xf numFmtId="0" fontId="44" fillId="51" borderId="0" applyNumberFormat="0" applyBorder="0" applyAlignment="0" applyProtection="0"/>
    <xf numFmtId="0" fontId="41" fillId="20" borderId="0" applyNumberFormat="0" applyBorder="0" applyAlignment="0" applyProtection="0"/>
    <xf numFmtId="0" fontId="44" fillId="52" borderId="0" applyNumberFormat="0" applyBorder="0" applyAlignment="0" applyProtection="0"/>
    <xf numFmtId="0" fontId="41" fillId="24" borderId="0" applyNumberFormat="0" applyBorder="0" applyAlignment="0" applyProtection="0"/>
    <xf numFmtId="0" fontId="44" fillId="47" borderId="0" applyNumberFormat="0" applyBorder="0" applyAlignment="0" applyProtection="0"/>
    <xf numFmtId="0" fontId="41" fillId="28" borderId="0" applyNumberFormat="0" applyBorder="0" applyAlignment="0" applyProtection="0"/>
    <xf numFmtId="0" fontId="44" fillId="48" borderId="0" applyNumberFormat="0" applyBorder="0" applyAlignment="0" applyProtection="0"/>
    <xf numFmtId="0" fontId="41" fillId="32" borderId="0" applyNumberFormat="0" applyBorder="0" applyAlignment="0" applyProtection="0"/>
    <xf numFmtId="0" fontId="44" fillId="53" borderId="0" applyNumberFormat="0" applyBorder="0" applyAlignment="0" applyProtection="0"/>
    <xf numFmtId="0" fontId="19" fillId="54" borderId="0"/>
    <xf numFmtId="0" fontId="22" fillId="3" borderId="1" applyFont="0" applyBorder="0">
      <alignment vertical="center"/>
    </xf>
    <xf numFmtId="0" fontId="42" fillId="2" borderId="0" applyNumberFormat="0" applyBorder="0" applyAlignment="0" applyProtection="0"/>
    <xf numFmtId="0" fontId="45" fillId="37" borderId="0" applyNumberFormat="0" applyBorder="0" applyAlignment="0" applyProtection="0"/>
    <xf numFmtId="0" fontId="22" fillId="0" borderId="2">
      <alignment vertical="center"/>
    </xf>
    <xf numFmtId="168" fontId="22" fillId="0" borderId="2">
      <alignment vertical="center"/>
    </xf>
    <xf numFmtId="0" fontId="36" fillId="9" borderId="7" applyNumberFormat="0" applyAlignment="0" applyProtection="0"/>
    <xf numFmtId="0" fontId="46" fillId="55" borderId="13" applyNumberFormat="0" applyAlignment="0" applyProtection="0"/>
    <xf numFmtId="0" fontId="38" fillId="10" borderId="10" applyNumberFormat="0" applyAlignment="0" applyProtection="0"/>
    <xf numFmtId="0" fontId="47" fillId="56" borderId="14" applyNumberFormat="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43" fontId="25" fillId="0" borderId="0" applyFont="0" applyFill="0" applyBorder="0" applyAlignment="0" applyProtection="0"/>
    <xf numFmtId="167" fontId="25" fillId="0" borderId="0" applyFont="0" applyFill="0" applyBorder="0" applyAlignment="0" applyProtection="0"/>
    <xf numFmtId="0" fontId="40" fillId="0" borderId="0" applyNumberFormat="0" applyFill="0" applyBorder="0" applyAlignment="0" applyProtection="0"/>
    <xf numFmtId="0" fontId="48" fillId="0" borderId="0" applyNumberFormat="0" applyFill="0" applyBorder="0" applyAlignment="0" applyProtection="0"/>
    <xf numFmtId="0" fontId="49" fillId="38" borderId="0" applyNumberFormat="0" applyBorder="0" applyAlignment="0" applyProtection="0"/>
    <xf numFmtId="0" fontId="50" fillId="0" borderId="0"/>
    <xf numFmtId="0" fontId="50" fillId="0" borderId="0" applyNumberFormat="0" applyFill="0" applyBorder="0" applyProtection="0"/>
    <xf numFmtId="0" fontId="50" fillId="0" borderId="0" applyNumberFormat="0" applyFill="0" applyBorder="0" applyProtection="0"/>
    <xf numFmtId="0" fontId="29" fillId="0" borderId="4" applyNumberFormat="0" applyFill="0" applyAlignment="0" applyProtection="0"/>
    <xf numFmtId="0" fontId="51" fillId="0" borderId="15" applyNumberFormat="0" applyFill="0" applyAlignment="0" applyProtection="0"/>
    <xf numFmtId="0" fontId="30" fillId="0" borderId="5" applyNumberFormat="0" applyFill="0" applyAlignment="0" applyProtection="0"/>
    <xf numFmtId="0" fontId="52" fillId="0" borderId="16" applyNumberFormat="0" applyFill="0" applyAlignment="0" applyProtection="0"/>
    <xf numFmtId="0" fontId="31" fillId="0" borderId="6" applyNumberFormat="0" applyFill="0" applyAlignment="0" applyProtection="0"/>
    <xf numFmtId="0" fontId="53" fillId="0" borderId="17" applyNumberFormat="0" applyFill="0" applyAlignment="0" applyProtection="0"/>
    <xf numFmtId="0" fontId="31"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alignment vertical="top"/>
      <protection locked="0"/>
    </xf>
    <xf numFmtId="0" fontId="55" fillId="0" borderId="0" applyNumberFormat="0" applyFill="0" applyBorder="0" applyProtection="0"/>
    <xf numFmtId="0" fontId="34" fillId="8" borderId="7" applyNumberFormat="0" applyAlignment="0" applyProtection="0"/>
    <xf numFmtId="0" fontId="56" fillId="41" borderId="13" applyNumberFormat="0" applyAlignment="0" applyProtection="0"/>
    <xf numFmtId="165" fontId="24" fillId="4" borderId="2">
      <alignment horizontal="right" vertical="center"/>
    </xf>
    <xf numFmtId="168" fontId="24" fillId="4" borderId="2">
      <alignment horizontal="right" vertical="center"/>
    </xf>
    <xf numFmtId="0" fontId="37" fillId="0" borderId="9" applyNumberFormat="0" applyFill="0" applyAlignment="0" applyProtection="0"/>
    <xf numFmtId="0" fontId="57" fillId="0" borderId="18" applyNumberFormat="0" applyFill="0" applyAlignment="0" applyProtection="0"/>
    <xf numFmtId="0" fontId="33" fillId="7" borderId="0" applyNumberFormat="0" applyBorder="0" applyAlignment="0" applyProtection="0"/>
    <xf numFmtId="0" fontId="58" fillId="57" borderId="0" applyNumberFormat="0" applyBorder="0" applyAlignment="0" applyProtection="0"/>
    <xf numFmtId="0" fontId="43" fillId="0" borderId="0"/>
    <xf numFmtId="0" fontId="59" fillId="0" borderId="0"/>
    <xf numFmtId="0" fontId="25" fillId="0" borderId="0"/>
    <xf numFmtId="0" fontId="25" fillId="0" borderId="0"/>
    <xf numFmtId="0" fontId="25" fillId="0" borderId="0" applyNumberFormat="0" applyFont="0" applyFill="0" applyBorder="0" applyAlignment="0" applyProtection="0"/>
    <xf numFmtId="0" fontId="25" fillId="58" borderId="0">
      <alignment vertical="center"/>
    </xf>
    <xf numFmtId="0" fontId="25" fillId="0" borderId="0" applyNumberFormat="0" applyFont="0" applyFill="0" applyBorder="0" applyAlignment="0" applyProtection="0"/>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43" fillId="0" borderId="0" applyNumberFormat="0" applyFill="0" applyBorder="0" applyProtection="0"/>
    <xf numFmtId="0" fontId="25" fillId="0" borderId="0"/>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0" borderId="0"/>
    <xf numFmtId="0" fontId="25" fillId="58" borderId="0">
      <alignment vertical="center"/>
    </xf>
    <xf numFmtId="0" fontId="43" fillId="0" borderId="0" applyNumberFormat="0" applyFill="0" applyBorder="0" applyProtection="0"/>
    <xf numFmtId="0" fontId="60" fillId="0" borderId="0"/>
    <xf numFmtId="0" fontId="22" fillId="0" borderId="0"/>
    <xf numFmtId="0" fontId="60" fillId="0" borderId="0"/>
    <xf numFmtId="0" fontId="60" fillId="0" borderId="0"/>
    <xf numFmtId="0" fontId="60" fillId="0" borderId="0"/>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0" borderId="0"/>
    <xf numFmtId="0" fontId="22" fillId="11" borderId="11" applyNumberFormat="0" applyFont="0" applyAlignment="0" applyProtection="0"/>
    <xf numFmtId="0" fontId="22" fillId="59" borderId="19" applyNumberFormat="0" applyFont="0" applyAlignment="0" applyProtection="0"/>
    <xf numFmtId="0" fontId="35" fillId="9" borderId="8" applyNumberFormat="0" applyAlignment="0" applyProtection="0"/>
    <xf numFmtId="0" fontId="61" fillId="55" borderId="20" applyNumberFormat="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59" fillId="0" borderId="0" applyFont="0" applyFill="0" applyBorder="0" applyAlignment="0" applyProtection="0"/>
    <xf numFmtId="9" fontId="25" fillId="0" borderId="0" applyFont="0" applyFill="0" applyBorder="0" applyAlignment="0" applyProtection="0"/>
    <xf numFmtId="0" fontId="26" fillId="0" borderId="0" applyNumberFormat="0" applyFill="0" applyBorder="0" applyProtection="0"/>
    <xf numFmtId="0" fontId="26" fillId="0" borderId="0" applyNumberFormat="0" applyFill="0" applyBorder="0" applyProtection="0"/>
    <xf numFmtId="0" fontId="62" fillId="0" borderId="0" applyNumberFormat="0" applyFill="0" applyBorder="0" applyAlignment="0" applyProtection="0"/>
    <xf numFmtId="0" fontId="23" fillId="0" borderId="12" applyNumberFormat="0" applyFill="0" applyAlignment="0" applyProtection="0"/>
    <xf numFmtId="0" fontId="63" fillId="0" borderId="21" applyNumberFormat="0" applyFill="0" applyAlignment="0" applyProtection="0"/>
    <xf numFmtId="0" fontId="39" fillId="0" borderId="0" applyNumberFormat="0" applyFill="0" applyBorder="0" applyAlignment="0" applyProtection="0"/>
    <xf numFmtId="0" fontId="64" fillId="0" borderId="0" applyNumberForma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7" fontId="19" fillId="0" borderId="0" applyFont="0" applyFill="0" applyBorder="0" applyAlignment="0" applyProtection="0"/>
    <xf numFmtId="167" fontId="19" fillId="0" borderId="0" applyFont="0" applyFill="0" applyBorder="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6" fillId="55"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7" fillId="0" borderId="0"/>
    <xf numFmtId="0" fontId="20" fillId="0" borderId="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56" fillId="41" borderId="24" applyNumberFormat="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165" fontId="24" fillId="4" borderId="28">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17" fillId="0" borderId="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6" fillId="55" borderId="13"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56" fillId="41" borderId="24"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25" fillId="0" borderId="0">
      <alignment horizontal="center"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17" fillId="0" borderId="0"/>
    <xf numFmtId="165" fontId="24"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46" fillId="55" borderId="13" applyNumberFormat="0" applyAlignment="0" applyProtection="0"/>
    <xf numFmtId="0" fontId="17" fillId="17" borderId="0" applyNumberFormat="0" applyBorder="0" applyAlignment="0" applyProtection="0"/>
    <xf numFmtId="0" fontId="22" fillId="59" borderId="19" applyNumberFormat="0" applyFont="0" applyAlignment="0" applyProtection="0"/>
    <xf numFmtId="0" fontId="17" fillId="21" borderId="0" applyNumberFormat="0" applyBorder="0" applyAlignment="0" applyProtection="0"/>
    <xf numFmtId="0" fontId="17" fillId="25" borderId="0" applyNumberFormat="0" applyBorder="0" applyAlignment="0" applyProtection="0"/>
    <xf numFmtId="0" fontId="22" fillId="0" borderId="22">
      <alignment vertical="center"/>
    </xf>
    <xf numFmtId="0" fontId="17" fillId="29" borderId="0" applyNumberFormat="0" applyBorder="0" applyAlignment="0" applyProtection="0"/>
    <xf numFmtId="165" fontId="24" fillId="4" borderId="22">
      <alignment horizontal="right" vertical="center"/>
    </xf>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61" fillId="55" borderId="20" applyNumberFormat="0" applyAlignment="0" applyProtection="0"/>
    <xf numFmtId="0" fontId="17" fillId="34" borderId="0" applyNumberFormat="0" applyBorder="0" applyAlignment="0" applyProtection="0"/>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0" fontId="17" fillId="54" borderId="0"/>
    <xf numFmtId="165" fontId="24" fillId="4" borderId="22">
      <alignment horizontal="right" vertical="center"/>
    </xf>
    <xf numFmtId="167" fontId="17" fillId="0" borderId="0" applyFont="0" applyFill="0" applyBorder="0" applyAlignment="0" applyProtection="0"/>
    <xf numFmtId="167" fontId="17" fillId="0" borderId="0" applyFont="0" applyFill="0" applyBorder="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168" fontId="22" fillId="0" borderId="22">
      <alignment vertical="center"/>
    </xf>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22"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2" fillId="59" borderId="19" applyNumberFormat="0" applyFont="0" applyAlignment="0" applyProtection="0"/>
    <xf numFmtId="167" fontId="17" fillId="0" borderId="0" applyFont="0" applyFill="0" applyBorder="0" applyAlignment="0" applyProtection="0"/>
    <xf numFmtId="167" fontId="17" fillId="0" borderId="0" applyFont="0" applyFill="0" applyBorder="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1" fillId="55" borderId="20"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56"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7" fillId="0" borderId="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6" fillId="55" borderId="13"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6" fillId="55" borderId="13"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7" fontId="17" fillId="0" borderId="0" applyFont="0" applyFill="0" applyBorder="0" applyAlignment="0" applyProtection="0"/>
    <xf numFmtId="167" fontId="17" fillId="0" borderId="0" applyFont="0" applyFill="0" applyBorder="0" applyAlignment="0" applyProtection="0"/>
    <xf numFmtId="0" fontId="56" fillId="41" borderId="13" applyNumberFormat="0" applyAlignment="0" applyProtection="0"/>
    <xf numFmtId="0" fontId="46" fillId="55"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165" fontId="24" fillId="4" borderId="22">
      <alignment horizontal="right" vertical="center"/>
    </xf>
    <xf numFmtId="168" fontId="22"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6" fillId="55" borderId="13"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168"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168" fontId="22" fillId="0" borderId="22">
      <alignmen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168"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8" fontId="22" fillId="0" borderId="22">
      <alignment vertical="center"/>
    </xf>
    <xf numFmtId="168"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8" fontId="22" fillId="0" borderId="22">
      <alignment vertical="center"/>
    </xf>
    <xf numFmtId="0" fontId="17" fillId="0" borderId="0"/>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17" fillId="0" borderId="0"/>
    <xf numFmtId="165" fontId="24" fillId="4" borderId="22">
      <alignment horizontal="right" vertical="center"/>
    </xf>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56" fillId="41" borderId="13" applyNumberFormat="0" applyAlignment="0" applyProtection="0"/>
    <xf numFmtId="0" fontId="17" fillId="29" borderId="0" applyNumberFormat="0" applyBorder="0" applyAlignment="0" applyProtection="0"/>
    <xf numFmtId="0" fontId="61" fillId="55" borderId="20" applyNumberFormat="0" applyAlignment="0" applyProtection="0"/>
    <xf numFmtId="0" fontId="17" fillId="33" borderId="0" applyNumberFormat="0" applyBorder="0" applyAlignment="0" applyProtection="0"/>
    <xf numFmtId="0" fontId="17" fillId="14" borderId="0" applyNumberFormat="0" applyBorder="0" applyAlignment="0" applyProtection="0"/>
    <xf numFmtId="0" fontId="22" fillId="59" borderId="19" applyNumberFormat="0" applyFont="0" applyAlignment="0" applyProtection="0"/>
    <xf numFmtId="0" fontId="17" fillId="18" borderId="0" applyNumberFormat="0" applyBorder="0" applyAlignment="0" applyProtection="0"/>
    <xf numFmtId="0" fontId="17" fillId="22" borderId="0" applyNumberFormat="0" applyBorder="0" applyAlignment="0" applyProtection="0"/>
    <xf numFmtId="0" fontId="56" fillId="41" borderId="13" applyNumberFormat="0" applyAlignment="0" applyProtection="0"/>
    <xf numFmtId="0" fontId="17" fillId="26" borderId="0" applyNumberFormat="0" applyBorder="0" applyAlignment="0" applyProtection="0"/>
    <xf numFmtId="168" fontId="22" fillId="0" borderId="22">
      <alignment vertical="center"/>
    </xf>
    <xf numFmtId="0" fontId="17" fillId="30" borderId="0" applyNumberFormat="0" applyBorder="0" applyAlignment="0" applyProtection="0"/>
    <xf numFmtId="0" fontId="22" fillId="0" borderId="22">
      <alignment vertical="center"/>
    </xf>
    <xf numFmtId="0" fontId="17" fillId="34" borderId="0" applyNumberFormat="0" applyBorder="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17" fillId="54" borderId="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17" fillId="0" borderId="0" applyFont="0" applyFill="0" applyBorder="0" applyAlignment="0" applyProtection="0"/>
    <xf numFmtId="167" fontId="17" fillId="0" borderId="0" applyFont="0" applyFill="0" applyBorder="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168"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0" borderId="22">
      <alignment vertical="center"/>
    </xf>
    <xf numFmtId="0" fontId="56" fillId="41" borderId="13" applyNumberFormat="0" applyAlignment="0" applyProtection="0"/>
    <xf numFmtId="0" fontId="17" fillId="0" borderId="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1" fillId="55" borderId="20"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22" fillId="59" borderId="19" applyNumberFormat="0" applyFont="0" applyAlignment="0" applyProtection="0"/>
    <xf numFmtId="0" fontId="61" fillId="55" borderId="20"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5" fontId="24" fillId="4" borderId="22">
      <alignment horizontal="right" vertical="center"/>
    </xf>
    <xf numFmtId="167" fontId="17" fillId="0" borderId="0" applyFont="0" applyFill="0" applyBorder="0" applyAlignment="0" applyProtection="0"/>
    <xf numFmtId="167" fontId="17" fillId="0" borderId="0" applyFont="0" applyFill="0" applyBorder="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1" fillId="55" borderId="20"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63" fillId="0" borderId="21" applyNumberFormat="0" applyFill="0" applyAlignment="0" applyProtection="0"/>
    <xf numFmtId="0" fontId="56"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168" fontId="22" fillId="0" borderId="22">
      <alignmen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22" fillId="0" borderId="22">
      <alignment vertical="center"/>
    </xf>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168"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0" fontId="22" fillId="0" borderId="22">
      <alignment vertical="center"/>
    </xf>
    <xf numFmtId="0"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168" fontId="24" fillId="4" borderId="22">
      <alignment horizontal="righ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168" fontId="22" fillId="0" borderId="22">
      <alignment vertical="center"/>
    </xf>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8" fontId="22" fillId="0" borderId="22">
      <alignmen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168" fontId="22" fillId="0" borderId="22">
      <alignment vertical="center"/>
    </xf>
    <xf numFmtId="168" fontId="22" fillId="0" borderId="22">
      <alignment vertical="center"/>
    </xf>
    <xf numFmtId="168"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8" fontId="22" fillId="0" borderId="22">
      <alignmen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2" fillId="0" borderId="22">
      <alignmen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168" fontId="22" fillId="0" borderId="22">
      <alignmen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168" fontId="22" fillId="0" borderId="22">
      <alignmen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2" fillId="0" borderId="22">
      <alignment vertical="center"/>
    </xf>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168" fontId="24" fillId="4" borderId="22">
      <alignment horizontal="right" vertical="center"/>
    </xf>
    <xf numFmtId="168" fontId="22" fillId="0" borderId="22">
      <alignment vertical="center"/>
    </xf>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168"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8"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168" fontId="22" fillId="0" borderId="22">
      <alignment vertical="center"/>
    </xf>
    <xf numFmtId="168" fontId="22" fillId="0" borderId="22">
      <alignment vertical="center"/>
    </xf>
    <xf numFmtId="0" fontId="46" fillId="55"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168"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168" fontId="22" fillId="0" borderId="22">
      <alignment vertical="center"/>
    </xf>
    <xf numFmtId="168" fontId="24" fillId="4" borderId="22">
      <alignment horizontal="right" vertical="center"/>
    </xf>
    <xf numFmtId="168" fontId="22" fillId="0" borderId="22">
      <alignmen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8" fontId="22" fillId="0" borderId="22">
      <alignment vertical="center"/>
    </xf>
    <xf numFmtId="168"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6" fillId="0" borderId="0" applyNumberFormat="0" applyFill="0" applyBorder="0" applyAlignment="0" applyProtection="0">
      <alignment vertical="top"/>
      <protection locked="0"/>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168" fontId="22" fillId="0" borderId="22">
      <alignment vertical="center"/>
    </xf>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8"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17" fillId="0" borderId="0"/>
    <xf numFmtId="165" fontId="24"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46" fillId="55" borderId="13" applyNumberFormat="0" applyAlignment="0" applyProtection="0"/>
    <xf numFmtId="0" fontId="17" fillId="17" borderId="0" applyNumberFormat="0" applyBorder="0" applyAlignment="0" applyProtection="0"/>
    <xf numFmtId="0" fontId="22" fillId="59" borderId="19" applyNumberFormat="0" applyFont="0" applyAlignment="0" applyProtection="0"/>
    <xf numFmtId="0" fontId="17" fillId="21" borderId="0" applyNumberFormat="0" applyBorder="0" applyAlignment="0" applyProtection="0"/>
    <xf numFmtId="0" fontId="17" fillId="25" borderId="0" applyNumberFormat="0" applyBorder="0" applyAlignment="0" applyProtection="0"/>
    <xf numFmtId="0" fontId="22" fillId="0" borderId="22">
      <alignment vertical="center"/>
    </xf>
    <xf numFmtId="0" fontId="17" fillId="29" borderId="0" applyNumberFormat="0" applyBorder="0" applyAlignment="0" applyProtection="0"/>
    <xf numFmtId="165" fontId="24" fillId="4" borderId="22">
      <alignment horizontal="right" vertical="center"/>
    </xf>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61" fillId="55" borderId="20" applyNumberFormat="0" applyAlignment="0" applyProtection="0"/>
    <xf numFmtId="0" fontId="17" fillId="34" borderId="0" applyNumberFormat="0" applyBorder="0" applyAlignment="0" applyProtection="0"/>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0" fontId="17" fillId="54" borderId="0"/>
    <xf numFmtId="165" fontId="24" fillId="4" borderId="22">
      <alignment horizontal="right" vertical="center"/>
    </xf>
    <xf numFmtId="167" fontId="17" fillId="0" borderId="0" applyFont="0" applyFill="0" applyBorder="0" applyAlignment="0" applyProtection="0"/>
    <xf numFmtId="167" fontId="17" fillId="0" borderId="0" applyFont="0" applyFill="0" applyBorder="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168" fontId="22" fillId="0" borderId="22">
      <alignment vertical="center"/>
    </xf>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22"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2" fillId="59" borderId="19" applyNumberFormat="0" applyFont="0" applyAlignment="0" applyProtection="0"/>
    <xf numFmtId="167" fontId="17" fillId="0" borderId="0" applyFont="0" applyFill="0" applyBorder="0" applyAlignment="0" applyProtection="0"/>
    <xf numFmtId="167" fontId="17" fillId="0" borderId="0" applyFont="0" applyFill="0" applyBorder="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1" fillId="55" borderId="20"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56"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22" fillId="0" borderId="22">
      <alignment vertical="center"/>
    </xf>
    <xf numFmtId="165" fontId="24"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22" fillId="59" borderId="19" applyNumberFormat="0" applyFont="0" applyAlignment="0" applyProtection="0"/>
    <xf numFmtId="0" fontId="17" fillId="17" borderId="0" applyNumberFormat="0" applyBorder="0" applyAlignment="0" applyProtection="0"/>
    <xf numFmtId="0" fontId="46" fillId="55" borderId="13" applyNumberFormat="0" applyAlignment="0" applyProtection="0"/>
    <xf numFmtId="0" fontId="17" fillId="21" borderId="0" applyNumberFormat="0" applyBorder="0" applyAlignment="0" applyProtection="0"/>
    <xf numFmtId="0" fontId="22" fillId="0" borderId="22">
      <alignment vertical="center"/>
    </xf>
    <xf numFmtId="0" fontId="17" fillId="25" borderId="0" applyNumberFormat="0" applyBorder="0" applyAlignment="0" applyProtection="0"/>
    <xf numFmtId="168" fontId="22" fillId="0" borderId="22">
      <alignment vertical="center"/>
    </xf>
    <xf numFmtId="0" fontId="17" fillId="29" borderId="0" applyNumberFormat="0" applyBorder="0" applyAlignment="0" applyProtection="0"/>
    <xf numFmtId="0" fontId="56" fillId="41" borderId="13" applyNumberFormat="0" applyAlignment="0" applyProtection="0"/>
    <xf numFmtId="0" fontId="17" fillId="33" borderId="0" applyNumberFormat="0" applyBorder="0" applyAlignment="0" applyProtection="0"/>
    <xf numFmtId="165" fontId="24" fillId="4" borderId="22">
      <alignment horizontal="right" vertical="center"/>
    </xf>
    <xf numFmtId="0" fontId="17" fillId="14" borderId="0" applyNumberFormat="0" applyBorder="0" applyAlignment="0" applyProtection="0"/>
    <xf numFmtId="168" fontId="24" fillId="4" borderId="22">
      <alignment horizontal="right" vertical="center"/>
    </xf>
    <xf numFmtId="0" fontId="17" fillId="18" borderId="0" applyNumberFormat="0" applyBorder="0" applyAlignment="0" applyProtection="0"/>
    <xf numFmtId="168" fontId="24" fillId="4" borderId="22">
      <alignment horizontal="right" vertical="center"/>
    </xf>
    <xf numFmtId="0" fontId="17" fillId="22" borderId="0" applyNumberFormat="0" applyBorder="0" applyAlignment="0" applyProtection="0"/>
    <xf numFmtId="168" fontId="24" fillId="4" borderId="22">
      <alignment horizontal="right" vertical="center"/>
    </xf>
    <xf numFmtId="0" fontId="17" fillId="26" borderId="0" applyNumberFormat="0" applyBorder="0" applyAlignment="0" applyProtection="0"/>
    <xf numFmtId="165" fontId="24" fillId="4" borderId="22">
      <alignment horizontal="right" vertical="center"/>
    </xf>
    <xf numFmtId="0" fontId="17" fillId="30" borderId="0" applyNumberFormat="0" applyBorder="0" applyAlignment="0" applyProtection="0"/>
    <xf numFmtId="168" fontId="22" fillId="0" borderId="22">
      <alignment vertical="center"/>
    </xf>
    <xf numFmtId="0" fontId="17" fillId="34" borderId="0" applyNumberFormat="0" applyBorder="0" applyAlignment="0" applyProtection="0"/>
    <xf numFmtId="0" fontId="56" fillId="41" borderId="13" applyNumberFormat="0" applyAlignment="0" applyProtection="0"/>
    <xf numFmtId="0" fontId="17" fillId="54" borderId="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17" fillId="0" borderId="0" applyFont="0" applyFill="0" applyBorder="0" applyAlignment="0" applyProtection="0"/>
    <xf numFmtId="167" fontId="17" fillId="0" borderId="0" applyFont="0" applyFill="0" applyBorder="0" applyAlignment="0" applyProtection="0"/>
    <xf numFmtId="0" fontId="56" fillId="41" borderId="13" applyNumberFormat="0" applyAlignment="0" applyProtection="0"/>
    <xf numFmtId="0" fontId="61" fillId="55" borderId="20"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6" fillId="55" borderId="13"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17" fillId="0" borderId="0"/>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17" fillId="0" borderId="0"/>
    <xf numFmtId="165" fontId="24" fillId="4" borderId="22">
      <alignment horizontal="right" vertical="center"/>
    </xf>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56" fillId="41" borderId="13" applyNumberFormat="0" applyAlignment="0" applyProtection="0"/>
    <xf numFmtId="0" fontId="17" fillId="29" borderId="0" applyNumberFormat="0" applyBorder="0" applyAlignment="0" applyProtection="0"/>
    <xf numFmtId="0" fontId="61" fillId="55" borderId="20" applyNumberFormat="0" applyAlignment="0" applyProtection="0"/>
    <xf numFmtId="0" fontId="17" fillId="33" borderId="0" applyNumberFormat="0" applyBorder="0" applyAlignment="0" applyProtection="0"/>
    <xf numFmtId="0" fontId="17" fillId="14" borderId="0" applyNumberFormat="0" applyBorder="0" applyAlignment="0" applyProtection="0"/>
    <xf numFmtId="0" fontId="22" fillId="59" borderId="19" applyNumberFormat="0" applyFont="0" applyAlignment="0" applyProtection="0"/>
    <xf numFmtId="0" fontId="17" fillId="18" borderId="0" applyNumberFormat="0" applyBorder="0" applyAlignment="0" applyProtection="0"/>
    <xf numFmtId="0" fontId="17" fillId="22" borderId="0" applyNumberFormat="0" applyBorder="0" applyAlignment="0" applyProtection="0"/>
    <xf numFmtId="0" fontId="56" fillId="41" borderId="13" applyNumberFormat="0" applyAlignment="0" applyProtection="0"/>
    <xf numFmtId="0" fontId="17" fillId="26" borderId="0" applyNumberFormat="0" applyBorder="0" applyAlignment="0" applyProtection="0"/>
    <xf numFmtId="168" fontId="22" fillId="0" borderId="22">
      <alignment vertical="center"/>
    </xf>
    <xf numFmtId="0" fontId="17" fillId="30" borderId="0" applyNumberFormat="0" applyBorder="0" applyAlignment="0" applyProtection="0"/>
    <xf numFmtId="0" fontId="22" fillId="0" borderId="22">
      <alignment vertical="center"/>
    </xf>
    <xf numFmtId="0" fontId="17" fillId="34" borderId="0" applyNumberFormat="0" applyBorder="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17" fillId="54" borderId="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17" fillId="0" borderId="0" applyFont="0" applyFill="0" applyBorder="0" applyAlignment="0" applyProtection="0"/>
    <xf numFmtId="167" fontId="17" fillId="0" borderId="0" applyFont="0" applyFill="0" applyBorder="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168"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0" borderId="22">
      <alignment vertical="center"/>
    </xf>
    <xf numFmtId="0" fontId="56" fillId="41" borderId="13" applyNumberFormat="0" applyAlignment="0" applyProtection="0"/>
    <xf numFmtId="0" fontId="17" fillId="0" borderId="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1" fillId="55" borderId="20"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22" fillId="59" borderId="19" applyNumberFormat="0" applyFont="0" applyAlignment="0" applyProtection="0"/>
    <xf numFmtId="0" fontId="61" fillId="55" borderId="20"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5" fontId="24" fillId="4" borderId="22">
      <alignment horizontal="right" vertical="center"/>
    </xf>
    <xf numFmtId="167" fontId="17" fillId="0" borderId="0" applyFont="0" applyFill="0" applyBorder="0" applyAlignment="0" applyProtection="0"/>
    <xf numFmtId="167" fontId="17" fillId="0" borderId="0" applyFont="0" applyFill="0" applyBorder="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1" fillId="55" borderId="20"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63" fillId="0" borderId="21" applyNumberFormat="0" applyFill="0" applyAlignment="0" applyProtection="0"/>
    <xf numFmtId="0" fontId="56"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0" fontId="17" fillId="0" borderId="0"/>
    <xf numFmtId="0" fontId="22" fillId="59" borderId="19" applyNumberFormat="0" applyFont="0" applyAlignment="0" applyProtection="0"/>
    <xf numFmtId="165" fontId="24"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6" fillId="55" borderId="13"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5" fontId="24" fillId="4" borderId="22">
      <alignment horizontal="right" vertical="center"/>
    </xf>
    <xf numFmtId="168" fontId="22" fillId="0" borderId="22">
      <alignment vertical="center"/>
    </xf>
    <xf numFmtId="168" fontId="24" fillId="4" borderId="22">
      <alignment horizontal="right" vertical="center"/>
    </xf>
    <xf numFmtId="167" fontId="17" fillId="0" borderId="0" applyFont="0" applyFill="0" applyBorder="0" applyAlignment="0" applyProtection="0"/>
    <xf numFmtId="167" fontId="17" fillId="0" borderId="0" applyFont="0" applyFill="0" applyBorder="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3" fillId="0" borderId="21" applyNumberFormat="0" applyFill="0" applyAlignment="0" applyProtection="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165" fontId="24"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56" fillId="41" borderId="13" applyNumberFormat="0" applyAlignment="0" applyProtection="0"/>
    <xf numFmtId="168" fontId="24"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6" fillId="55" borderId="13" applyNumberFormat="0" applyAlignment="0" applyProtection="0"/>
    <xf numFmtId="0" fontId="22" fillId="0" borderId="22">
      <alignment vertical="center"/>
    </xf>
    <xf numFmtId="168" fontId="24" fillId="4" borderId="22">
      <alignment horizontal="right" vertical="center"/>
    </xf>
    <xf numFmtId="167" fontId="17" fillId="0" borderId="0" applyFont="0" applyFill="0" applyBorder="0" applyAlignment="0" applyProtection="0"/>
    <xf numFmtId="167" fontId="17" fillId="0" borderId="0" applyFont="0" applyFill="0" applyBorder="0" applyAlignment="0" applyProtection="0"/>
    <xf numFmtId="0" fontId="61" fillId="55" borderId="20" applyNumberFormat="0" applyAlignment="0" applyProtection="0"/>
    <xf numFmtId="0" fontId="46" fillId="55"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1" fillId="55" borderId="20"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165" fontId="24"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8"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168" fontId="22" fillId="0" borderId="22">
      <alignment vertical="center"/>
    </xf>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168" fontId="22" fillId="0" borderId="22">
      <alignment vertical="center"/>
    </xf>
    <xf numFmtId="0"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8" fontId="22" fillId="0" borderId="22">
      <alignmen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165" fontId="24" fillId="4" borderId="22">
      <alignment horizontal="right" vertical="center"/>
    </xf>
    <xf numFmtId="0" fontId="22" fillId="0" borderId="22">
      <alignment vertical="center"/>
    </xf>
    <xf numFmtId="168" fontId="22" fillId="0" borderId="22">
      <alignment vertical="center"/>
    </xf>
    <xf numFmtId="168" fontId="24" fillId="4" borderId="22">
      <alignment horizontal="right" vertical="center"/>
    </xf>
    <xf numFmtId="168" fontId="22" fillId="0" borderId="22">
      <alignmen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168" fontId="22" fillId="0" borderId="22">
      <alignment vertical="center"/>
    </xf>
    <xf numFmtId="168" fontId="22" fillId="0" borderId="22">
      <alignment vertical="center"/>
    </xf>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8" fontId="22" fillId="0" borderId="22">
      <alignmen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22" fillId="0" borderId="22">
      <alignment vertical="center"/>
    </xf>
    <xf numFmtId="0"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2" fillId="0" borderId="22">
      <alignmen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168" fontId="22" fillId="0" borderId="22">
      <alignmen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8" fontId="24" fillId="4" borderId="22">
      <alignment horizontal="right" vertical="center"/>
    </xf>
    <xf numFmtId="0"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8" fontId="22" fillId="0" borderId="22">
      <alignment vertical="center"/>
    </xf>
    <xf numFmtId="0" fontId="56" fillId="41" borderId="13" applyNumberFormat="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168" fontId="22" fillId="0" borderId="22">
      <alignmen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168" fontId="22" fillId="0" borderId="22">
      <alignment vertical="center"/>
    </xf>
    <xf numFmtId="168" fontId="24" fillId="4" borderId="22">
      <alignment horizontal="right" vertical="center"/>
    </xf>
    <xf numFmtId="168" fontId="24" fillId="4" borderId="22">
      <alignment horizontal="righ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8"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168" fontId="22" fillId="0" borderId="22">
      <alignment vertical="center"/>
    </xf>
    <xf numFmtId="168" fontId="22" fillId="0" borderId="22">
      <alignment vertical="center"/>
    </xf>
    <xf numFmtId="0" fontId="46" fillId="55"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168"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168" fontId="22" fillId="0" borderId="22">
      <alignment vertical="center"/>
    </xf>
    <xf numFmtId="168" fontId="24" fillId="4" borderId="22">
      <alignment horizontal="right" vertical="center"/>
    </xf>
    <xf numFmtId="168" fontId="22" fillId="0" borderId="22">
      <alignmen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8" fontId="22" fillId="0" borderId="22">
      <alignment vertical="center"/>
    </xf>
    <xf numFmtId="168"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168" fontId="22" fillId="0" borderId="22">
      <alignment vertical="center"/>
    </xf>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8"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8" fontId="22" fillId="0" borderId="22">
      <alignment vertical="center"/>
    </xf>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168" fontId="22" fillId="0" borderId="22">
      <alignment vertical="center"/>
    </xf>
    <xf numFmtId="0" fontId="61" fillId="55" borderId="20" applyNumberFormat="0" applyAlignment="0" applyProtection="0"/>
    <xf numFmtId="168" fontId="22" fillId="0" borderId="22">
      <alignmen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168"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168" fontId="22" fillId="0" borderId="22">
      <alignment vertical="center"/>
    </xf>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8"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168" fontId="22" fillId="0" borderId="22">
      <alignmen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168" fontId="22" fillId="0" borderId="22">
      <alignmen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168" fontId="22" fillId="0" borderId="22">
      <alignmen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168" fontId="22" fillId="0" borderId="22">
      <alignmen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2" fillId="0" borderId="22">
      <alignmen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168"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168" fontId="24" fillId="4" borderId="22">
      <alignment horizontal="righ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2" fillId="0" borderId="22">
      <alignment vertical="center"/>
    </xf>
    <xf numFmtId="168"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165" fontId="24" fillId="4" borderId="22">
      <alignment horizontal="right" vertical="center"/>
    </xf>
    <xf numFmtId="168" fontId="22" fillId="0" borderId="22">
      <alignmen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8" fontId="22" fillId="0" borderId="22">
      <alignmen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168"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168" fontId="22" fillId="0" borderId="22">
      <alignmen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8" fontId="22" fillId="0" borderId="22">
      <alignmen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46" fillId="55" borderId="13" applyNumberFormat="0" applyAlignment="0" applyProtection="0"/>
    <xf numFmtId="168" fontId="22" fillId="0" borderId="22">
      <alignment vertical="center"/>
    </xf>
    <xf numFmtId="0" fontId="22" fillId="0" borderId="22">
      <alignment vertical="center"/>
    </xf>
    <xf numFmtId="168" fontId="24" fillId="4" borderId="22">
      <alignment horizontal="righ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168" fontId="22" fillId="0" borderId="22">
      <alignmen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8" fontId="24" fillId="4" borderId="22">
      <alignment horizontal="righ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8"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168" fontId="22" fillId="0" borderId="22">
      <alignment vertical="center"/>
    </xf>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168" fontId="22" fillId="0" borderId="22">
      <alignment vertical="center"/>
    </xf>
    <xf numFmtId="0"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8" fontId="22" fillId="0" borderId="22">
      <alignmen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165" fontId="24" fillId="4" borderId="22">
      <alignment horizontal="right" vertical="center"/>
    </xf>
    <xf numFmtId="0" fontId="22" fillId="0" borderId="22">
      <alignment vertical="center"/>
    </xf>
    <xf numFmtId="168" fontId="22" fillId="0" borderId="22">
      <alignment vertical="center"/>
    </xf>
    <xf numFmtId="168" fontId="24" fillId="4" borderId="22">
      <alignment horizontal="right" vertical="center"/>
    </xf>
    <xf numFmtId="168" fontId="22" fillId="0" borderId="22">
      <alignmen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168" fontId="22" fillId="0" borderId="22">
      <alignment vertical="center"/>
    </xf>
    <xf numFmtId="168" fontId="22" fillId="0" borderId="22">
      <alignment vertical="center"/>
    </xf>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8" fontId="22" fillId="0" borderId="22">
      <alignmen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8"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168"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8" fontId="22" fillId="0" borderId="22">
      <alignment vertical="center"/>
    </xf>
    <xf numFmtId="168"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168" fontId="24" fillId="4" borderId="22">
      <alignment horizontal="righ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46" fillId="55" borderId="13" applyNumberFormat="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56" fillId="41" borderId="13" applyNumberFormat="0" applyAlignment="0" applyProtection="0"/>
    <xf numFmtId="168" fontId="22" fillId="0" borderId="22">
      <alignment vertical="center"/>
    </xf>
    <xf numFmtId="168"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168" fontId="22" fillId="0" borderId="22">
      <alignmen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168" fontId="22" fillId="0" borderId="22">
      <alignment vertical="center"/>
    </xf>
    <xf numFmtId="168" fontId="24" fillId="4" borderId="22">
      <alignment horizontal="righ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56" fillId="41"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168" fontId="22" fillId="0" borderId="22">
      <alignmen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4" fillId="4" borderId="22">
      <alignment horizontal="righ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168" fontId="24" fillId="4" borderId="22">
      <alignment horizontal="righ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8" fontId="22" fillId="0" borderId="22">
      <alignment vertical="center"/>
    </xf>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56" fillId="41"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0" fontId="22" fillId="0" borderId="22">
      <alignment vertical="center"/>
    </xf>
    <xf numFmtId="168" fontId="22" fillId="0" borderId="22">
      <alignmen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8"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168" fontId="22" fillId="0" borderId="22">
      <alignmen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168" fontId="22" fillId="0" borderId="22">
      <alignment vertical="center"/>
    </xf>
    <xf numFmtId="168"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8"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168" fontId="22" fillId="0" borderId="22">
      <alignment vertical="center"/>
    </xf>
    <xf numFmtId="168" fontId="22" fillId="0" borderId="22">
      <alignment vertical="center"/>
    </xf>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165" fontId="24" fillId="4" borderId="22">
      <alignment horizontal="righ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2" fillId="0" borderId="22">
      <alignment vertical="center"/>
    </xf>
    <xf numFmtId="0" fontId="22" fillId="0" borderId="22">
      <alignmen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168"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168" fontId="22" fillId="0" borderId="22">
      <alignment vertical="center"/>
    </xf>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168" fontId="22" fillId="0" borderId="22">
      <alignment vertical="center"/>
    </xf>
    <xf numFmtId="0" fontId="61" fillId="55" borderId="20" applyNumberForma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22" fillId="0" borderId="22">
      <alignment vertical="center"/>
    </xf>
    <xf numFmtId="168" fontId="22" fillId="0" borderId="22">
      <alignment vertical="center"/>
    </xf>
    <xf numFmtId="168" fontId="22" fillId="0" borderId="22">
      <alignmen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168"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8"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168"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8"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168"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22" fillId="0" borderId="22">
      <alignment vertical="center"/>
    </xf>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0" fontId="22" fillId="0" borderId="22">
      <alignmen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168"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8"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168" fontId="22" fillId="0" borderId="22">
      <alignment vertical="center"/>
    </xf>
    <xf numFmtId="168" fontId="24" fillId="4" borderId="22">
      <alignment horizontal="right" vertical="center"/>
    </xf>
    <xf numFmtId="168" fontId="24" fillId="4" borderId="22">
      <alignment horizontal="right" vertical="center"/>
    </xf>
    <xf numFmtId="168" fontId="22" fillId="0" borderId="22">
      <alignment vertical="center"/>
    </xf>
    <xf numFmtId="0" fontId="56" fillId="41" borderId="13" applyNumberForma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8"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8" fontId="22" fillId="0" borderId="22">
      <alignmen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8"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168"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168" fontId="22" fillId="0" borderId="22">
      <alignment vertical="center"/>
    </xf>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8" fontId="22" fillId="0" borderId="22">
      <alignment vertical="center"/>
    </xf>
    <xf numFmtId="168"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168" fontId="22" fillId="0" borderId="22">
      <alignmen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8" fontId="22" fillId="0" borderId="22">
      <alignment vertical="center"/>
    </xf>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2" fillId="0" borderId="22">
      <alignmen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168" fontId="22" fillId="0" borderId="22">
      <alignmen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168" fontId="22" fillId="0" borderId="22">
      <alignmen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165" fontId="24" fillId="4" borderId="22">
      <alignment horizontal="right" vertical="center"/>
    </xf>
    <xf numFmtId="168" fontId="22" fillId="0" borderId="22">
      <alignment vertical="center"/>
    </xf>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168" fontId="22" fillId="0" borderId="28">
      <alignment vertical="center"/>
    </xf>
    <xf numFmtId="0" fontId="56" fillId="41" borderId="24" applyNumberFormat="0" applyAlignment="0" applyProtection="0"/>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168" fontId="22" fillId="0" borderId="28">
      <alignment vertical="center"/>
    </xf>
    <xf numFmtId="168" fontId="24" fillId="4" borderId="28">
      <alignment horizontal="right" vertical="center"/>
    </xf>
    <xf numFmtId="0" fontId="63" fillId="0" borderId="27" applyNumberFormat="0" applyFill="0" applyAlignment="0" applyProtection="0"/>
    <xf numFmtId="168" fontId="22" fillId="0" borderId="28">
      <alignment vertical="center"/>
    </xf>
    <xf numFmtId="0" fontId="61" fillId="55" borderId="26" applyNumberFormat="0" applyAlignment="0" applyProtection="0"/>
    <xf numFmtId="0" fontId="22" fillId="0" borderId="28">
      <alignmen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8" fontId="22" fillId="0" borderId="28">
      <alignment vertical="center"/>
    </xf>
    <xf numFmtId="0" fontId="22" fillId="0" borderId="28">
      <alignment vertical="center"/>
    </xf>
    <xf numFmtId="168"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168" fontId="24" fillId="4" borderId="28">
      <alignment horizontal="right" vertical="center"/>
    </xf>
    <xf numFmtId="0" fontId="63" fillId="0" borderId="27" applyNumberFormat="0" applyFill="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168" fontId="22" fillId="0" borderId="28">
      <alignment vertical="center"/>
    </xf>
    <xf numFmtId="0" fontId="63" fillId="0" borderId="27" applyNumberFormat="0" applyFill="0" applyAlignment="0" applyProtection="0"/>
    <xf numFmtId="0" fontId="63" fillId="0" borderId="27" applyNumberFormat="0" applyFill="0" applyAlignment="0" applyProtection="0"/>
    <xf numFmtId="168" fontId="22" fillId="0" borderId="28">
      <alignment vertical="center"/>
    </xf>
    <xf numFmtId="0" fontId="22" fillId="0" borderId="28">
      <alignmen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0" borderId="28">
      <alignment vertical="center"/>
    </xf>
    <xf numFmtId="168" fontId="22" fillId="0" borderId="28">
      <alignment vertical="center"/>
    </xf>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8" fontId="22" fillId="0" borderId="28">
      <alignment vertical="center"/>
    </xf>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8" fontId="22" fillId="0" borderId="28">
      <alignment vertical="center"/>
    </xf>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168"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8" fontId="22" fillId="0" borderId="28">
      <alignment vertical="center"/>
    </xf>
    <xf numFmtId="168" fontId="22" fillId="0" borderId="28">
      <alignmen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22" fillId="0" borderId="28">
      <alignment vertical="center"/>
    </xf>
    <xf numFmtId="0" fontId="22" fillId="0" borderId="28">
      <alignment vertical="center"/>
    </xf>
    <xf numFmtId="168" fontId="24" fillId="4" borderId="28">
      <alignment horizontal="righ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168" fontId="24" fillId="4" borderId="28">
      <alignment horizontal="righ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168" fontId="22" fillId="0" borderId="28">
      <alignment vertical="center"/>
    </xf>
    <xf numFmtId="168" fontId="22" fillId="0" borderId="28">
      <alignment vertical="center"/>
    </xf>
    <xf numFmtId="0" fontId="46" fillId="55" borderId="24" applyNumberFormat="0" applyAlignment="0" applyProtection="0"/>
    <xf numFmtId="0" fontId="63" fillId="0" borderId="27" applyNumberFormat="0" applyFill="0" applyAlignment="0" applyProtection="0"/>
    <xf numFmtId="168" fontId="24" fillId="4" borderId="28">
      <alignment horizontal="right" vertical="center"/>
    </xf>
    <xf numFmtId="168"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168"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168" fontId="22" fillId="0" borderId="28">
      <alignment vertical="center"/>
    </xf>
    <xf numFmtId="0"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168" fontId="24" fillId="4" borderId="28">
      <alignment horizontal="right" vertical="center"/>
    </xf>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168" fontId="22" fillId="0" borderId="28">
      <alignmen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8" fontId="24" fillId="4" borderId="28">
      <alignment horizontal="right" vertical="center"/>
    </xf>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2" fillId="0" borderId="28">
      <alignment vertical="center"/>
    </xf>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168"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8" fontId="22" fillId="0" borderId="28">
      <alignment vertical="center"/>
    </xf>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168" fontId="24" fillId="4" borderId="28">
      <alignment horizontal="right" vertical="center"/>
    </xf>
    <xf numFmtId="0" fontId="22" fillId="0" borderId="28">
      <alignment vertical="center"/>
    </xf>
    <xf numFmtId="0" fontId="46" fillId="55" borderId="24" applyNumberFormat="0" applyAlignment="0" applyProtection="0"/>
    <xf numFmtId="0" fontId="22" fillId="0" borderId="28">
      <alignment vertical="center"/>
    </xf>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168"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168"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0" fontId="63" fillId="0" borderId="27" applyNumberFormat="0" applyFill="0" applyAlignment="0" applyProtection="0"/>
    <xf numFmtId="0" fontId="22" fillId="0" borderId="28">
      <alignment vertical="center"/>
    </xf>
    <xf numFmtId="168"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168" fontId="22" fillId="0" borderId="28">
      <alignment vertical="center"/>
    </xf>
    <xf numFmtId="168"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46" fillId="55" borderId="24" applyNumberFormat="0" applyAlignment="0" applyProtection="0"/>
    <xf numFmtId="0" fontId="22" fillId="0" borderId="28">
      <alignment vertical="center"/>
    </xf>
    <xf numFmtId="168"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0" fontId="61" fillId="55" borderId="26" applyNumberFormat="0" applyAlignment="0" applyProtection="0"/>
    <xf numFmtId="168"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168"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8" fontId="22" fillId="0" borderId="28">
      <alignmen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8"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22" fillId="0" borderId="28">
      <alignment vertical="center"/>
    </xf>
    <xf numFmtId="168" fontId="24" fillId="4" borderId="28">
      <alignment horizontal="right" vertical="center"/>
    </xf>
    <xf numFmtId="0" fontId="22" fillId="0" borderId="28">
      <alignment vertical="center"/>
    </xf>
    <xf numFmtId="0" fontId="63" fillId="0" borderId="27" applyNumberFormat="0" applyFill="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168" fontId="22" fillId="0" borderId="28">
      <alignment vertical="center"/>
    </xf>
    <xf numFmtId="0" fontId="46" fillId="55" borderId="24" applyNumberFormat="0" applyAlignment="0" applyProtection="0"/>
    <xf numFmtId="165" fontId="24" fillId="4" borderId="28">
      <alignment horizontal="right" vertical="center"/>
    </xf>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8"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8"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2" fillId="0" borderId="28">
      <alignment vertical="center"/>
    </xf>
    <xf numFmtId="168"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0" borderId="28">
      <alignment vertical="center"/>
    </xf>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8" fontId="24" fillId="4" borderId="28">
      <alignment horizontal="right" vertical="center"/>
    </xf>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168" fontId="22" fillId="0" borderId="28">
      <alignment vertical="center"/>
    </xf>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8" fontId="24" fillId="4" borderId="28">
      <alignment horizontal="right" vertical="center"/>
    </xf>
    <xf numFmtId="0" fontId="22" fillId="0" borderId="28">
      <alignment vertical="center"/>
    </xf>
    <xf numFmtId="0" fontId="22" fillId="59" borderId="25" applyNumberFormat="0" applyFont="0" applyAlignment="0" applyProtection="0"/>
    <xf numFmtId="168"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8" fontId="22" fillId="0" borderId="28">
      <alignment vertical="center"/>
    </xf>
    <xf numFmtId="168"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8" fontId="22" fillId="0" borderId="28">
      <alignment vertical="center"/>
    </xf>
    <xf numFmtId="168"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8" fontId="24" fillId="4" borderId="28">
      <alignment horizontal="right" vertical="center"/>
    </xf>
    <xf numFmtId="0" fontId="56" fillId="41" borderId="24" applyNumberFormat="0" applyAlignment="0" applyProtection="0"/>
    <xf numFmtId="0" fontId="22" fillId="59" borderId="25" applyNumberFormat="0" applyFont="0" applyAlignment="0" applyProtection="0"/>
    <xf numFmtId="168" fontId="22" fillId="0" borderId="28">
      <alignmen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46" fillId="55" borderId="24" applyNumberFormat="0" applyAlignment="0" applyProtection="0"/>
    <xf numFmtId="168" fontId="22" fillId="0" borderId="28">
      <alignment vertical="center"/>
    </xf>
    <xf numFmtId="0" fontId="61" fillId="55" borderId="26" applyNumberFormat="0" applyAlignment="0" applyProtection="0"/>
    <xf numFmtId="0"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168" fontId="24" fillId="4" borderId="28">
      <alignment horizontal="right" vertical="center"/>
    </xf>
    <xf numFmtId="0" fontId="61" fillId="55" borderId="26" applyNumberFormat="0" applyAlignment="0" applyProtection="0"/>
    <xf numFmtId="0" fontId="22" fillId="0" borderId="28">
      <alignment vertical="center"/>
    </xf>
    <xf numFmtId="0" fontId="63" fillId="0" borderId="27" applyNumberFormat="0" applyFill="0" applyAlignment="0" applyProtection="0"/>
    <xf numFmtId="168" fontId="22" fillId="0" borderId="28">
      <alignment vertical="center"/>
    </xf>
    <xf numFmtId="165" fontId="24" fillId="4" borderId="28">
      <alignment horizontal="righ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59" borderId="25" applyNumberFormat="0" applyFont="0" applyAlignment="0" applyProtection="0"/>
    <xf numFmtId="0" fontId="22" fillId="0" borderId="28">
      <alignment vertical="center"/>
    </xf>
    <xf numFmtId="0" fontId="22" fillId="0" borderId="28">
      <alignment vertical="center"/>
    </xf>
    <xf numFmtId="168" fontId="22" fillId="0" borderId="28">
      <alignment vertical="center"/>
    </xf>
    <xf numFmtId="168" fontId="24" fillId="4" borderId="28">
      <alignment horizontal="right" vertical="center"/>
    </xf>
    <xf numFmtId="0" fontId="22" fillId="0" borderId="28">
      <alignment vertical="center"/>
    </xf>
    <xf numFmtId="0" fontId="22" fillId="0" borderId="28">
      <alignment vertical="center"/>
    </xf>
    <xf numFmtId="168" fontId="22" fillId="0" borderId="28">
      <alignment vertical="center"/>
    </xf>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63" fillId="0" borderId="27" applyNumberFormat="0" applyFill="0" applyAlignment="0" applyProtection="0"/>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0" borderId="28">
      <alignment vertical="center"/>
    </xf>
    <xf numFmtId="165" fontId="24" fillId="4" borderId="28">
      <alignment horizontal="right" vertical="center"/>
    </xf>
    <xf numFmtId="0" fontId="22" fillId="59" borderId="25" applyNumberFormat="0" applyFont="0" applyAlignment="0" applyProtection="0"/>
    <xf numFmtId="168" fontId="22" fillId="0" borderId="28">
      <alignment vertical="center"/>
    </xf>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0" fontId="61" fillId="55" borderId="26" applyNumberFormat="0" applyAlignment="0" applyProtection="0"/>
    <xf numFmtId="0" fontId="22" fillId="0" borderId="28">
      <alignment vertical="center"/>
    </xf>
    <xf numFmtId="0" fontId="63" fillId="0" borderId="27" applyNumberFormat="0" applyFill="0" applyAlignment="0" applyProtection="0"/>
    <xf numFmtId="0" fontId="56" fillId="41" borderId="24" applyNumberFormat="0" applyAlignment="0" applyProtection="0"/>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8" fontId="24" fillId="4" borderId="28">
      <alignment horizontal="righ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168" fontId="22" fillId="0" borderId="28">
      <alignment vertical="center"/>
    </xf>
    <xf numFmtId="0" fontId="22" fillId="0" borderId="28">
      <alignmen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46" fillId="55" borderId="24" applyNumberFormat="0" applyAlignment="0" applyProtection="0"/>
    <xf numFmtId="168" fontId="24" fillId="4" borderId="28">
      <alignment horizontal="right" vertical="center"/>
    </xf>
    <xf numFmtId="168" fontId="24" fillId="4" borderId="28">
      <alignment horizontal="righ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8" fontId="22" fillId="0" borderId="28">
      <alignment vertical="center"/>
    </xf>
    <xf numFmtId="0" fontId="22" fillId="59" borderId="25" applyNumberFormat="0" applyFont="0" applyAlignment="0" applyProtection="0"/>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168"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168"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168"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8" fontId="22" fillId="0" borderId="28">
      <alignment vertical="center"/>
    </xf>
    <xf numFmtId="0" fontId="63" fillId="0" borderId="27" applyNumberFormat="0" applyFill="0" applyAlignment="0" applyProtection="0"/>
    <xf numFmtId="165"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0" fontId="22" fillId="59" borderId="25" applyNumberFormat="0" applyFont="0" applyAlignment="0" applyProtection="0"/>
    <xf numFmtId="168" fontId="24" fillId="4" borderId="28">
      <alignment horizontal="right" vertical="center"/>
    </xf>
    <xf numFmtId="0" fontId="46" fillId="55" borderId="24"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63" fillId="0" borderId="27" applyNumberFormat="0" applyFill="0" applyAlignment="0" applyProtection="0"/>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168" fontId="22" fillId="0" borderId="28">
      <alignment vertical="center"/>
    </xf>
    <xf numFmtId="0" fontId="22" fillId="59" borderId="25" applyNumberFormat="0" applyFont="0" applyAlignment="0" applyProtection="0"/>
    <xf numFmtId="168"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0" borderId="28">
      <alignment vertical="center"/>
    </xf>
    <xf numFmtId="0" fontId="61" fillId="55" borderId="26" applyNumberFormat="0" applyAlignment="0" applyProtection="0"/>
    <xf numFmtId="168" fontId="24" fillId="4" borderId="28">
      <alignment horizontal="righ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168" fontId="22" fillId="0" borderId="28">
      <alignment vertical="center"/>
    </xf>
    <xf numFmtId="0" fontId="46" fillId="55" borderId="24" applyNumberFormat="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56" fillId="41" borderId="24"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168"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168" fontId="22" fillId="0" borderId="28">
      <alignment vertical="center"/>
    </xf>
    <xf numFmtId="0" fontId="22" fillId="59" borderId="25" applyNumberFormat="0" applyFont="0" applyAlignment="0" applyProtection="0"/>
    <xf numFmtId="168" fontId="22" fillId="0" borderId="28">
      <alignment vertical="center"/>
    </xf>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8" fontId="22" fillId="0" borderId="28">
      <alignment vertical="center"/>
    </xf>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168" fontId="22" fillId="0" borderId="28">
      <alignment vertical="center"/>
    </xf>
    <xf numFmtId="165"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8"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0" borderId="28">
      <alignment vertical="center"/>
    </xf>
    <xf numFmtId="0" fontId="56" fillId="41"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168" fontId="22" fillId="0" borderId="28">
      <alignment vertical="center"/>
    </xf>
    <xf numFmtId="0" fontId="63" fillId="0" borderId="27" applyNumberFormat="0" applyFill="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168" fontId="22" fillId="0" borderId="28">
      <alignment vertical="center"/>
    </xf>
    <xf numFmtId="165" fontId="24" fillId="4" borderId="28">
      <alignment horizontal="right" vertical="center"/>
    </xf>
    <xf numFmtId="165" fontId="24" fillId="4" borderId="28">
      <alignment horizontal="right" vertical="center"/>
    </xf>
    <xf numFmtId="0" fontId="22" fillId="0" borderId="28">
      <alignment vertical="center"/>
    </xf>
    <xf numFmtId="0" fontId="22" fillId="59" borderId="25" applyNumberFormat="0" applyFon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0" fontId="22" fillId="0" borderId="28">
      <alignment vertical="center"/>
    </xf>
    <xf numFmtId="168"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168" fontId="22" fillId="0" borderId="28">
      <alignment vertical="center"/>
    </xf>
    <xf numFmtId="168"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168"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22" fillId="0" borderId="28">
      <alignment vertical="center"/>
    </xf>
    <xf numFmtId="165" fontId="24" fillId="4" borderId="28">
      <alignment horizontal="right" vertical="center"/>
    </xf>
    <xf numFmtId="0" fontId="56" fillId="41" borderId="24" applyNumberFormat="0" applyAlignment="0" applyProtection="0"/>
    <xf numFmtId="168" fontId="22" fillId="0" borderId="28">
      <alignment vertical="center"/>
    </xf>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0" borderId="28">
      <alignmen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168" fontId="24" fillId="4" borderId="28">
      <alignment horizontal="right" vertical="center"/>
    </xf>
    <xf numFmtId="0" fontId="22" fillId="0" borderId="28">
      <alignmen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168" fontId="24" fillId="4" borderId="28">
      <alignment horizontal="right" vertical="center"/>
    </xf>
    <xf numFmtId="168" fontId="22" fillId="0" borderId="28">
      <alignmen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168" fontId="24" fillId="4" borderId="28">
      <alignment horizontal="right" vertical="center"/>
    </xf>
    <xf numFmtId="0" fontId="22" fillId="0" borderId="28">
      <alignment vertical="center"/>
    </xf>
    <xf numFmtId="0" fontId="22" fillId="0" borderId="28">
      <alignment vertical="center"/>
    </xf>
    <xf numFmtId="0" fontId="22" fillId="0" borderId="28">
      <alignment vertical="center"/>
    </xf>
    <xf numFmtId="0" fontId="61" fillId="55" borderId="26" applyNumberFormat="0" applyAlignment="0" applyProtection="0"/>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22" fillId="0" borderId="28">
      <alignment vertical="center"/>
    </xf>
    <xf numFmtId="168" fontId="22" fillId="0" borderId="28">
      <alignmen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22" fillId="0" borderId="28">
      <alignment vertical="center"/>
    </xf>
    <xf numFmtId="168" fontId="22" fillId="0" borderId="28">
      <alignment vertical="center"/>
    </xf>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8" fontId="22" fillId="0" borderId="28">
      <alignment vertical="center"/>
    </xf>
    <xf numFmtId="0" fontId="22" fillId="59" borderId="25" applyNumberFormat="0" applyFont="0" applyAlignment="0" applyProtection="0"/>
    <xf numFmtId="168" fontId="22" fillId="0" borderId="28">
      <alignment vertical="center"/>
    </xf>
    <xf numFmtId="168" fontId="22" fillId="0" borderId="28">
      <alignment vertical="center"/>
    </xf>
    <xf numFmtId="168" fontId="22" fillId="0" borderId="28">
      <alignment vertical="center"/>
    </xf>
    <xf numFmtId="0" fontId="46" fillId="55" borderId="24" applyNumberFormat="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22" fillId="0" borderId="28">
      <alignment vertical="center"/>
    </xf>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168" fontId="24" fillId="4" borderId="28">
      <alignment horizontal="right" vertical="center"/>
    </xf>
    <xf numFmtId="165" fontId="24" fillId="4" borderId="28">
      <alignment horizontal="right" vertical="center"/>
    </xf>
    <xf numFmtId="168" fontId="24" fillId="4" borderId="28">
      <alignment horizontal="right" vertical="center"/>
    </xf>
    <xf numFmtId="0" fontId="22" fillId="0" borderId="28">
      <alignment vertical="center"/>
    </xf>
    <xf numFmtId="168" fontId="24" fillId="4" borderId="28">
      <alignment horizontal="right" vertical="center"/>
    </xf>
    <xf numFmtId="0" fontId="56" fillId="41" borderId="24" applyNumberFormat="0" applyAlignment="0" applyProtection="0"/>
    <xf numFmtId="0" fontId="22" fillId="0" borderId="28">
      <alignment vertical="center"/>
    </xf>
    <xf numFmtId="0" fontId="46" fillId="55" borderId="24" applyNumberFormat="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8" fontId="24" fillId="4" borderId="28">
      <alignment horizontal="right" vertical="center"/>
    </xf>
    <xf numFmtId="168"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168" fontId="24" fillId="4" borderId="28">
      <alignment horizontal="right" vertical="center"/>
    </xf>
    <xf numFmtId="168" fontId="22" fillId="0" borderId="28">
      <alignment vertical="center"/>
    </xf>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168" fontId="22" fillId="0" borderId="28">
      <alignment vertical="center"/>
    </xf>
    <xf numFmtId="168"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168" fontId="22" fillId="0" borderId="28">
      <alignment vertical="center"/>
    </xf>
    <xf numFmtId="0" fontId="22" fillId="0" borderId="28">
      <alignment vertical="center"/>
    </xf>
    <xf numFmtId="168"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168" fontId="22" fillId="0" borderId="28">
      <alignment vertical="center"/>
    </xf>
    <xf numFmtId="168" fontId="22" fillId="0" borderId="28">
      <alignmen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168"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8" fontId="24" fillId="4" borderId="28">
      <alignment horizontal="right" vertical="center"/>
    </xf>
    <xf numFmtId="0" fontId="61" fillId="55" borderId="26" applyNumberFormat="0" applyAlignment="0" applyProtection="0"/>
    <xf numFmtId="0" fontId="46" fillId="55" borderId="24" applyNumberFormat="0" applyAlignment="0" applyProtection="0"/>
    <xf numFmtId="168" fontId="24" fillId="4" borderId="28">
      <alignment horizontal="right" vertical="center"/>
    </xf>
    <xf numFmtId="168" fontId="24" fillId="4" borderId="28">
      <alignment horizontal="right" vertical="center"/>
    </xf>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8" fontId="24" fillId="4" borderId="28">
      <alignment horizontal="righ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168" fontId="22" fillId="0" borderId="28">
      <alignment vertical="center"/>
    </xf>
    <xf numFmtId="0" fontId="22" fillId="0" borderId="28">
      <alignmen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168"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8" fontId="24" fillId="4" borderId="28">
      <alignment horizontal="right" vertical="center"/>
    </xf>
    <xf numFmtId="168" fontId="22" fillId="0" borderId="28">
      <alignment vertical="center"/>
    </xf>
    <xf numFmtId="165" fontId="24" fillId="4" borderId="28">
      <alignment horizontal="right" vertical="center"/>
    </xf>
    <xf numFmtId="165" fontId="24" fillId="4" borderId="28">
      <alignment horizontal="right" vertical="center"/>
    </xf>
    <xf numFmtId="168" fontId="22" fillId="0" borderId="28">
      <alignment vertical="center"/>
    </xf>
    <xf numFmtId="168" fontId="22" fillId="0" borderId="28">
      <alignment vertical="center"/>
    </xf>
    <xf numFmtId="0" fontId="22" fillId="0" borderId="28">
      <alignment vertical="center"/>
    </xf>
    <xf numFmtId="168"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59" borderId="25" applyNumberFormat="0" applyFont="0" applyAlignment="0" applyProtection="0"/>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46" fillId="55" borderId="24" applyNumberFormat="0" applyAlignment="0" applyProtection="0"/>
    <xf numFmtId="168"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168" fontId="22" fillId="0" borderId="28">
      <alignment vertical="center"/>
    </xf>
    <xf numFmtId="165" fontId="24" fillId="4" borderId="28">
      <alignment horizontal="right" vertical="center"/>
    </xf>
    <xf numFmtId="0" fontId="22" fillId="59" borderId="25" applyNumberFormat="0" applyFont="0" applyAlignment="0" applyProtection="0"/>
    <xf numFmtId="168" fontId="24" fillId="4" borderId="28">
      <alignment horizontal="righ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168" fontId="22" fillId="0" borderId="28">
      <alignment vertical="center"/>
    </xf>
    <xf numFmtId="0" fontId="63" fillId="0" borderId="27" applyNumberFormat="0" applyFill="0" applyAlignment="0" applyProtection="0"/>
    <xf numFmtId="0" fontId="46" fillId="55" borderId="24" applyNumberFormat="0" applyAlignment="0" applyProtection="0"/>
    <xf numFmtId="168" fontId="22" fillId="0" borderId="28">
      <alignment vertical="center"/>
    </xf>
    <xf numFmtId="0" fontId="61" fillId="55" borderId="26" applyNumberFormat="0" applyAlignment="0" applyProtection="0"/>
    <xf numFmtId="168" fontId="22" fillId="0" borderId="28">
      <alignment vertical="center"/>
    </xf>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168" fontId="24" fillId="4" borderId="28">
      <alignment horizontal="right" vertical="center"/>
    </xf>
    <xf numFmtId="165" fontId="24" fillId="4" borderId="28">
      <alignment horizontal="right" vertical="center"/>
    </xf>
    <xf numFmtId="165" fontId="24" fillId="4" borderId="28">
      <alignment horizontal="right" vertical="center"/>
    </xf>
    <xf numFmtId="168" fontId="22" fillId="0" borderId="28">
      <alignment vertical="center"/>
    </xf>
    <xf numFmtId="168"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0" borderId="28">
      <alignmen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22" fillId="0" borderId="28">
      <alignment vertical="center"/>
    </xf>
    <xf numFmtId="168" fontId="22" fillId="0" borderId="28">
      <alignment vertical="center"/>
    </xf>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168" fontId="22" fillId="0" borderId="28">
      <alignment vertical="center"/>
    </xf>
    <xf numFmtId="0" fontId="46" fillId="55" borderId="24" applyNumberFormat="0" applyAlignment="0" applyProtection="0"/>
    <xf numFmtId="165" fontId="24" fillId="4" borderId="28">
      <alignment horizontal="right" vertical="center"/>
    </xf>
    <xf numFmtId="168" fontId="22" fillId="0" borderId="28">
      <alignment vertical="center"/>
    </xf>
    <xf numFmtId="0" fontId="22" fillId="59" borderId="25" applyNumberFormat="0" applyFont="0" applyAlignment="0" applyProtection="0"/>
    <xf numFmtId="0" fontId="61" fillId="55" borderId="26" applyNumberFormat="0" applyAlignment="0" applyProtection="0"/>
    <xf numFmtId="168" fontId="22" fillId="0" borderId="28">
      <alignment vertical="center"/>
    </xf>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46" fillId="55" borderId="24" applyNumberFormat="0" applyAlignment="0" applyProtection="0"/>
    <xf numFmtId="165" fontId="24" fillId="4" borderId="28">
      <alignment horizontal="righ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168"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168" fontId="24" fillId="4" borderId="28">
      <alignment horizontal="right" vertical="center"/>
    </xf>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22" fillId="59" borderId="25" applyNumberFormat="0" applyFont="0" applyAlignment="0" applyProtection="0"/>
    <xf numFmtId="0" fontId="22" fillId="0" borderId="28">
      <alignment vertical="center"/>
    </xf>
    <xf numFmtId="168" fontId="24" fillId="4" borderId="28">
      <alignment horizontal="right" vertical="center"/>
    </xf>
    <xf numFmtId="168" fontId="22" fillId="0" borderId="28">
      <alignment vertical="center"/>
    </xf>
    <xf numFmtId="168"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168" fontId="24" fillId="4" borderId="28">
      <alignment horizontal="right" vertical="center"/>
    </xf>
    <xf numFmtId="0" fontId="22" fillId="0" borderId="28">
      <alignmen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168" fontId="24" fillId="4" borderId="28">
      <alignment horizontal="right" vertical="center"/>
    </xf>
    <xf numFmtId="0" fontId="56" fillId="41" borderId="24" applyNumberFormat="0" applyAlignment="0" applyProtection="0"/>
    <xf numFmtId="168" fontId="24" fillId="4" borderId="28">
      <alignment horizontal="right" vertical="center"/>
    </xf>
    <xf numFmtId="168" fontId="22" fillId="0" borderId="28">
      <alignment vertical="center"/>
    </xf>
    <xf numFmtId="0" fontId="46" fillId="55" borderId="24" applyNumberFormat="0" applyAlignment="0" applyProtection="0"/>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168" fontId="22" fillId="0" borderId="28">
      <alignment vertical="center"/>
    </xf>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168"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168" fontId="22" fillId="0" borderId="28">
      <alignment vertical="center"/>
    </xf>
    <xf numFmtId="165" fontId="24" fillId="4" borderId="28">
      <alignment horizontal="right" vertical="center"/>
    </xf>
    <xf numFmtId="168" fontId="22" fillId="0" borderId="28">
      <alignment vertical="center"/>
    </xf>
    <xf numFmtId="0" fontId="22" fillId="0" borderId="28">
      <alignment vertical="center"/>
    </xf>
    <xf numFmtId="168" fontId="22" fillId="0" borderId="28">
      <alignment vertical="center"/>
    </xf>
    <xf numFmtId="168" fontId="24" fillId="4" borderId="28">
      <alignment horizontal="right" vertical="center"/>
    </xf>
    <xf numFmtId="168" fontId="22" fillId="0" borderId="28">
      <alignment vertical="center"/>
    </xf>
    <xf numFmtId="0" fontId="22" fillId="0" borderId="28">
      <alignmen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22" fillId="0" borderId="28">
      <alignment vertical="center"/>
    </xf>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0" fontId="22" fillId="0" borderId="28">
      <alignment vertical="center"/>
    </xf>
    <xf numFmtId="168" fontId="24" fillId="4" borderId="28">
      <alignment horizontal="right" vertical="center"/>
    </xf>
    <xf numFmtId="0" fontId="22" fillId="0" borderId="28">
      <alignment vertical="center"/>
    </xf>
    <xf numFmtId="0" fontId="22" fillId="0" borderId="28">
      <alignment vertical="center"/>
    </xf>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0" fontId="22" fillId="0" borderId="28">
      <alignment vertical="center"/>
    </xf>
    <xf numFmtId="168" fontId="22" fillId="0" borderId="28">
      <alignment vertical="center"/>
    </xf>
    <xf numFmtId="0" fontId="63" fillId="0" borderId="27" applyNumberFormat="0" applyFill="0" applyAlignment="0" applyProtection="0"/>
    <xf numFmtId="165" fontId="24" fillId="4" borderId="28">
      <alignment horizontal="right" vertical="center"/>
    </xf>
    <xf numFmtId="168"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168" fontId="22" fillId="0" borderId="28">
      <alignment vertical="center"/>
    </xf>
    <xf numFmtId="0" fontId="22" fillId="0" borderId="28">
      <alignment vertical="center"/>
    </xf>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168" fontId="24" fillId="4" borderId="28">
      <alignment horizontal="righ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168" fontId="24" fillId="4" borderId="28">
      <alignment horizontal="right" vertical="center"/>
    </xf>
    <xf numFmtId="168" fontId="22" fillId="0" borderId="28">
      <alignment vertical="center"/>
    </xf>
    <xf numFmtId="168" fontId="22" fillId="0" borderId="28">
      <alignment vertical="center"/>
    </xf>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46" fillId="55" borderId="24" applyNumberForma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168"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2" fillId="0" borderId="28">
      <alignmen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8" fontId="24" fillId="4" borderId="28">
      <alignment horizontal="righ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168" fontId="24" fillId="4" borderId="28">
      <alignment horizontal="right" vertical="center"/>
    </xf>
    <xf numFmtId="0" fontId="56" fillId="41" borderId="24" applyNumberFormat="0" applyAlignment="0" applyProtection="0"/>
    <xf numFmtId="0" fontId="22" fillId="0" borderId="28">
      <alignment vertical="center"/>
    </xf>
    <xf numFmtId="0" fontId="46" fillId="55" borderId="24" applyNumberFormat="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168" fontId="22" fillId="0" borderId="28">
      <alignment vertical="center"/>
    </xf>
    <xf numFmtId="0" fontId="22" fillId="59" borderId="25" applyNumberFormat="0" applyFont="0" applyAlignment="0" applyProtection="0"/>
    <xf numFmtId="168" fontId="22" fillId="0" borderId="28">
      <alignment vertical="center"/>
    </xf>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168" fontId="24" fillId="4" borderId="28">
      <alignment horizontal="right" vertical="center"/>
    </xf>
    <xf numFmtId="0" fontId="46" fillId="55" borderId="24" applyNumberFormat="0" applyAlignment="0" applyProtection="0"/>
    <xf numFmtId="168" fontId="22" fillId="0" borderId="28">
      <alignment vertical="center"/>
    </xf>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168" fontId="22" fillId="0" borderId="28">
      <alignment vertical="center"/>
    </xf>
    <xf numFmtId="168" fontId="24" fillId="4" borderId="28">
      <alignment horizontal="right" vertical="center"/>
    </xf>
    <xf numFmtId="0" fontId="22" fillId="0" borderId="28">
      <alignment vertical="center"/>
    </xf>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168"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168" fontId="22" fillId="0" borderId="28">
      <alignmen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0" fontId="61" fillId="55" borderId="26" applyNumberFormat="0" applyAlignment="0" applyProtection="0"/>
    <xf numFmtId="168" fontId="24" fillId="4" borderId="28">
      <alignment horizontal="right" vertical="center"/>
    </xf>
    <xf numFmtId="0" fontId="22" fillId="0" borderId="28">
      <alignment vertical="center"/>
    </xf>
    <xf numFmtId="168" fontId="22" fillId="0" borderId="28">
      <alignmen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168" fontId="22" fillId="0" borderId="28">
      <alignment vertical="center"/>
    </xf>
    <xf numFmtId="0" fontId="22" fillId="0" borderId="28">
      <alignment vertical="center"/>
    </xf>
    <xf numFmtId="168" fontId="22" fillId="0" borderId="28">
      <alignment vertical="center"/>
    </xf>
    <xf numFmtId="168"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0" borderId="28">
      <alignmen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168"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168"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0" fontId="22" fillId="59" borderId="25" applyNumberFormat="0" applyFont="0" applyAlignment="0" applyProtection="0"/>
    <xf numFmtId="0" fontId="22" fillId="0" borderId="28">
      <alignment vertical="center"/>
    </xf>
    <xf numFmtId="168"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0" borderId="28">
      <alignment vertical="center"/>
    </xf>
    <xf numFmtId="0" fontId="56" fillId="41" borderId="24" applyNumberFormat="0" applyAlignment="0" applyProtection="0"/>
    <xf numFmtId="0" fontId="61" fillId="55" borderId="26" applyNumberFormat="0" applyAlignment="0" applyProtection="0"/>
    <xf numFmtId="168" fontId="24" fillId="4" borderId="28">
      <alignment horizontal="right" vertical="center"/>
    </xf>
    <xf numFmtId="0" fontId="22" fillId="0" borderId="28">
      <alignment vertical="center"/>
    </xf>
    <xf numFmtId="165" fontId="24" fillId="4" borderId="28">
      <alignment horizontal="right" vertical="center"/>
    </xf>
    <xf numFmtId="168" fontId="22" fillId="0" borderId="28">
      <alignment vertical="center"/>
    </xf>
    <xf numFmtId="0" fontId="22" fillId="59" borderId="25" applyNumberFormat="0" applyFont="0" applyAlignment="0" applyProtection="0"/>
    <xf numFmtId="168" fontId="22" fillId="0" borderId="28">
      <alignment vertical="center"/>
    </xf>
    <xf numFmtId="0" fontId="63" fillId="0" borderId="27" applyNumberFormat="0" applyFill="0" applyAlignment="0" applyProtection="0"/>
    <xf numFmtId="0" fontId="61" fillId="55" borderId="26" applyNumberFormat="0" applyAlignment="0" applyProtection="0"/>
    <xf numFmtId="168"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8" fontId="24" fillId="4" borderId="28">
      <alignment horizontal="right" vertical="center"/>
    </xf>
    <xf numFmtId="165" fontId="24" fillId="4" borderId="28">
      <alignment horizontal="right" vertical="center"/>
    </xf>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5" fontId="24" fillId="4" borderId="28">
      <alignment horizontal="right" vertical="center"/>
    </xf>
    <xf numFmtId="168" fontId="24" fillId="4" borderId="28">
      <alignment horizontal="right" vertical="center"/>
    </xf>
    <xf numFmtId="168" fontId="22" fillId="0" borderId="28">
      <alignment vertical="center"/>
    </xf>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0" fontId="61" fillId="55" borderId="26" applyNumberFormat="0" applyAlignment="0" applyProtection="0"/>
    <xf numFmtId="168"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168"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8" fontId="22" fillId="0" borderId="28">
      <alignmen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8"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22" fillId="0" borderId="28">
      <alignment vertical="center"/>
    </xf>
    <xf numFmtId="168" fontId="24" fillId="4" borderId="28">
      <alignment horizontal="right" vertical="center"/>
    </xf>
    <xf numFmtId="0" fontId="22" fillId="0" borderId="28">
      <alignment vertical="center"/>
    </xf>
    <xf numFmtId="0" fontId="63" fillId="0" borderId="27" applyNumberFormat="0" applyFill="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168" fontId="22" fillId="0" borderId="28">
      <alignment vertical="center"/>
    </xf>
    <xf numFmtId="0" fontId="46" fillId="55" borderId="24" applyNumberFormat="0" applyAlignment="0" applyProtection="0"/>
    <xf numFmtId="165" fontId="24" fillId="4" borderId="28">
      <alignment horizontal="right" vertical="center"/>
    </xf>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8"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8"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2" fillId="0" borderId="28">
      <alignment vertical="center"/>
    </xf>
    <xf numFmtId="168"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0" borderId="28">
      <alignment vertical="center"/>
    </xf>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8" fontId="24" fillId="4" borderId="28">
      <alignment horizontal="right" vertical="center"/>
    </xf>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168" fontId="22" fillId="0" borderId="28">
      <alignment vertical="center"/>
    </xf>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8" fontId="24" fillId="4" borderId="28">
      <alignment horizontal="right" vertical="center"/>
    </xf>
    <xf numFmtId="0" fontId="22" fillId="0" borderId="28">
      <alignment vertical="center"/>
    </xf>
    <xf numFmtId="0" fontId="22" fillId="59" borderId="25" applyNumberFormat="0" applyFont="0" applyAlignment="0" applyProtection="0"/>
    <xf numFmtId="168"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8" fontId="22" fillId="0" borderId="28">
      <alignment vertical="center"/>
    </xf>
    <xf numFmtId="168"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8" fontId="22" fillId="0" borderId="28">
      <alignment vertical="center"/>
    </xf>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168" fontId="22" fillId="0" borderId="28">
      <alignment vertical="center"/>
    </xf>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168" fontId="24" fillId="4" borderId="28">
      <alignment horizontal="right" vertical="center"/>
    </xf>
    <xf numFmtId="0" fontId="56" fillId="41" borderId="24" applyNumberFormat="0" applyAlignment="0" applyProtection="0"/>
    <xf numFmtId="168" fontId="22" fillId="0" borderId="28">
      <alignment vertical="center"/>
    </xf>
    <xf numFmtId="0" fontId="22" fillId="59" borderId="25" applyNumberFormat="0" applyFont="0" applyAlignment="0" applyProtection="0"/>
    <xf numFmtId="168" fontId="24" fillId="4" borderId="28">
      <alignment horizontal="right" vertical="center"/>
    </xf>
    <xf numFmtId="0" fontId="61" fillId="55" borderId="26" applyNumberFormat="0" applyAlignment="0" applyProtection="0"/>
    <xf numFmtId="168" fontId="22" fillId="0" borderId="28">
      <alignment vertical="center"/>
    </xf>
    <xf numFmtId="0" fontId="22" fillId="0" borderId="28">
      <alignment vertical="center"/>
    </xf>
    <xf numFmtId="0" fontId="22" fillId="59" borderId="25" applyNumberFormat="0" applyFont="0" applyAlignment="0" applyProtection="0"/>
    <xf numFmtId="0" fontId="22" fillId="0" borderId="28">
      <alignment vertical="center"/>
    </xf>
    <xf numFmtId="168"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8" fontId="22" fillId="0" borderId="28">
      <alignment vertical="center"/>
    </xf>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22" fillId="0" borderId="28">
      <alignmen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22" fillId="0" borderId="28">
      <alignment vertical="center"/>
    </xf>
    <xf numFmtId="168"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0" fontId="56" fillId="41" borderId="24" applyNumberFormat="0" applyAlignment="0" applyProtection="0"/>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168" fontId="22" fillId="0" borderId="28">
      <alignment vertical="center"/>
    </xf>
    <xf numFmtId="0" fontId="22" fillId="0" borderId="28">
      <alignment vertical="center"/>
    </xf>
    <xf numFmtId="168"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168"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22" fillId="0" borderId="28">
      <alignment vertical="center"/>
    </xf>
    <xf numFmtId="0" fontId="46" fillId="55" borderId="24" applyNumberFormat="0" applyAlignment="0" applyProtection="0"/>
    <xf numFmtId="0"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168" fontId="22" fillId="0" borderId="28">
      <alignment vertical="center"/>
    </xf>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168" fontId="22" fillId="0" borderId="28">
      <alignmen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0" fontId="63" fillId="0" borderId="27" applyNumberFormat="0" applyFill="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2" fillId="0" borderId="28">
      <alignment vertical="center"/>
    </xf>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168"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8" fontId="22" fillId="0" borderId="28">
      <alignment vertical="center"/>
    </xf>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168" fontId="24" fillId="4" borderId="28">
      <alignment horizontal="right" vertical="center"/>
    </xf>
    <xf numFmtId="0" fontId="22" fillId="0" borderId="28">
      <alignment vertical="center"/>
    </xf>
    <xf numFmtId="0" fontId="46" fillId="55" borderId="24" applyNumberFormat="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165"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168" fontId="24" fillId="4" borderId="28">
      <alignment horizontal="right" vertical="center"/>
    </xf>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63" fillId="0" borderId="27" applyNumberFormat="0" applyFill="0" applyAlignment="0" applyProtection="0"/>
    <xf numFmtId="168" fontId="22" fillId="0" borderId="28">
      <alignment vertical="center"/>
    </xf>
    <xf numFmtId="0" fontId="63" fillId="0" borderId="27" applyNumberFormat="0" applyFill="0" applyAlignment="0" applyProtection="0"/>
    <xf numFmtId="168" fontId="24" fillId="4" borderId="28">
      <alignment horizontal="right" vertical="center"/>
    </xf>
    <xf numFmtId="168"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8" fontId="22" fillId="0" borderId="28">
      <alignment vertical="center"/>
    </xf>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22" fillId="0" borderId="28">
      <alignment vertical="center"/>
    </xf>
    <xf numFmtId="0" fontId="22" fillId="0" borderId="28">
      <alignment vertical="center"/>
    </xf>
    <xf numFmtId="0" fontId="22" fillId="59" borderId="25" applyNumberFormat="0" applyFont="0" applyAlignment="0" applyProtection="0"/>
    <xf numFmtId="168" fontId="22" fillId="0" borderId="28">
      <alignment vertical="center"/>
    </xf>
    <xf numFmtId="165" fontId="24" fillId="4" borderId="28">
      <alignment horizontal="right" vertical="center"/>
    </xf>
    <xf numFmtId="168" fontId="22" fillId="0" borderId="28">
      <alignment vertical="center"/>
    </xf>
    <xf numFmtId="0" fontId="61" fillId="55" borderId="26"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8" fontId="22" fillId="0" borderId="28">
      <alignment vertical="center"/>
    </xf>
    <xf numFmtId="0" fontId="61" fillId="55" borderId="26" applyNumberFormat="0" applyAlignment="0" applyProtection="0"/>
    <xf numFmtId="0"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8" fontId="22" fillId="0" borderId="28">
      <alignment vertical="center"/>
    </xf>
    <xf numFmtId="165" fontId="24" fillId="4" borderId="28">
      <alignment horizontal="right" vertical="center"/>
    </xf>
    <xf numFmtId="0" fontId="61" fillId="55" borderId="26" applyNumberFormat="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0" fontId="22" fillId="0" borderId="28">
      <alignment vertical="center"/>
    </xf>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168" fontId="24" fillId="4" borderId="28">
      <alignment horizontal="right" vertical="center"/>
    </xf>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59" borderId="25" applyNumberFormat="0" applyFont="0" applyAlignment="0" applyProtection="0"/>
    <xf numFmtId="168" fontId="24" fillId="4" borderId="28">
      <alignment horizontal="right" vertical="center"/>
    </xf>
    <xf numFmtId="0" fontId="22" fillId="0" borderId="28">
      <alignment vertical="center"/>
    </xf>
    <xf numFmtId="0" fontId="22" fillId="0" borderId="28">
      <alignment vertical="center"/>
    </xf>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22" fillId="0" borderId="28">
      <alignment vertical="center"/>
    </xf>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8"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8" fontId="22" fillId="0" borderId="28">
      <alignment vertical="center"/>
    </xf>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61" fillId="55" borderId="26" applyNumberFormat="0" applyAlignment="0" applyProtection="0"/>
    <xf numFmtId="168" fontId="24" fillId="4" borderId="28">
      <alignment horizontal="right" vertical="center"/>
    </xf>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0" fontId="22" fillId="0" borderId="28">
      <alignment vertical="center"/>
    </xf>
    <xf numFmtId="168"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22" fillId="0" borderId="28">
      <alignment vertical="center"/>
    </xf>
    <xf numFmtId="168" fontId="22" fillId="0" borderId="28">
      <alignment vertical="center"/>
    </xf>
    <xf numFmtId="0" fontId="61" fillId="55" borderId="26" applyNumberFormat="0" applyAlignment="0" applyProtection="0"/>
    <xf numFmtId="168" fontId="24" fillId="4" borderId="28">
      <alignment horizontal="right" vertical="center"/>
    </xf>
    <xf numFmtId="0" fontId="46" fillId="55" borderId="24" applyNumberFormat="0" applyAlignment="0" applyProtection="0"/>
    <xf numFmtId="168" fontId="22" fillId="0" borderId="28">
      <alignment vertical="center"/>
    </xf>
    <xf numFmtId="0" fontId="61" fillId="55" borderId="26" applyNumberFormat="0" applyAlignment="0" applyProtection="0"/>
    <xf numFmtId="168" fontId="22" fillId="0" borderId="28">
      <alignment vertical="center"/>
    </xf>
    <xf numFmtId="165" fontId="24" fillId="4" borderId="28">
      <alignment horizontal="right" vertical="center"/>
    </xf>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168"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168" fontId="22" fillId="0" borderId="28">
      <alignment vertical="center"/>
    </xf>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0" fontId="22" fillId="59" borderId="25" applyNumberFormat="0" applyFont="0" applyAlignment="0" applyProtection="0"/>
    <xf numFmtId="0" fontId="22" fillId="0" borderId="28">
      <alignment vertical="center"/>
    </xf>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22" fillId="0" borderId="28">
      <alignment vertical="center"/>
    </xf>
    <xf numFmtId="0" fontId="46" fillId="55" borderId="24" applyNumberFormat="0" applyAlignment="0" applyProtection="0"/>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8"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168" fontId="24" fillId="4" borderId="28">
      <alignment horizontal="righ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168" fontId="22" fillId="0" borderId="28">
      <alignment vertical="center"/>
    </xf>
    <xf numFmtId="168" fontId="22" fillId="0" borderId="28">
      <alignment vertical="center"/>
    </xf>
    <xf numFmtId="0" fontId="46" fillId="55" borderId="24" applyNumberFormat="0" applyAlignment="0" applyProtection="0"/>
    <xf numFmtId="168" fontId="22" fillId="0" borderId="28">
      <alignment vertical="center"/>
    </xf>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22" fillId="59" borderId="25" applyNumberFormat="0" applyFont="0" applyAlignment="0" applyProtection="0"/>
    <xf numFmtId="168" fontId="22" fillId="0" borderId="28">
      <alignment vertical="center"/>
    </xf>
    <xf numFmtId="168"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168"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46" fillId="55" borderId="24" applyNumberFormat="0" applyAlignment="0" applyProtection="0"/>
    <xf numFmtId="168"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61" fillId="55" borderId="26" applyNumberFormat="0" applyAlignment="0" applyProtection="0"/>
    <xf numFmtId="168"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168" fontId="22" fillId="0" borderId="28">
      <alignment vertical="center"/>
    </xf>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8" fontId="22" fillId="0" borderId="28">
      <alignment vertical="center"/>
    </xf>
    <xf numFmtId="0" fontId="46" fillId="55" borderId="24" applyNumberFormat="0" applyAlignment="0" applyProtection="0"/>
    <xf numFmtId="168" fontId="24" fillId="4" borderId="28">
      <alignment horizontal="right" vertical="center"/>
    </xf>
    <xf numFmtId="0" fontId="22" fillId="59" borderId="25" applyNumberFormat="0" applyFont="0" applyAlignment="0" applyProtection="0"/>
    <xf numFmtId="168"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168"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168"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0" fontId="22" fillId="0" borderId="28">
      <alignment vertical="center"/>
    </xf>
    <xf numFmtId="0" fontId="22" fillId="0" borderId="28">
      <alignment vertical="center"/>
    </xf>
    <xf numFmtId="0" fontId="22" fillId="59" borderId="25" applyNumberFormat="0" applyFont="0" applyAlignment="0" applyProtection="0"/>
    <xf numFmtId="168" fontId="22" fillId="0" borderId="28">
      <alignmen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22" fillId="59" borderId="25" applyNumberFormat="0" applyFont="0" applyAlignment="0" applyProtection="0"/>
    <xf numFmtId="0" fontId="22" fillId="0" borderId="28">
      <alignment vertical="center"/>
    </xf>
    <xf numFmtId="0" fontId="22" fillId="0" borderId="28">
      <alignment vertical="center"/>
    </xf>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168" fontId="24" fillId="4" borderId="28">
      <alignment horizontal="right" vertical="center"/>
    </xf>
    <xf numFmtId="0" fontId="22" fillId="0" borderId="28">
      <alignment vertical="center"/>
    </xf>
    <xf numFmtId="0" fontId="46" fillId="55" borderId="24" applyNumberFormat="0" applyAlignment="0" applyProtection="0"/>
    <xf numFmtId="168" fontId="22" fillId="0" borderId="28">
      <alignment vertical="center"/>
    </xf>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168" fontId="22" fillId="0" borderId="28">
      <alignment vertical="center"/>
    </xf>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168"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56" fillId="41" borderId="24" applyNumberFormat="0" applyAlignment="0" applyProtection="0"/>
    <xf numFmtId="168" fontId="24" fillId="4" borderId="28">
      <alignment horizontal="right" vertical="center"/>
    </xf>
    <xf numFmtId="168" fontId="22" fillId="0" borderId="28">
      <alignment vertical="center"/>
    </xf>
    <xf numFmtId="0" fontId="61" fillId="55" borderId="26" applyNumberFormat="0" applyAlignment="0" applyProtection="0"/>
    <xf numFmtId="0" fontId="46" fillId="55" borderId="24" applyNumberFormat="0" applyAlignment="0" applyProtection="0"/>
    <xf numFmtId="168" fontId="22" fillId="0" borderId="28">
      <alignment vertical="center"/>
    </xf>
    <xf numFmtId="0" fontId="22" fillId="59" borderId="25" applyNumberFormat="0" applyFont="0" applyAlignment="0" applyProtection="0"/>
    <xf numFmtId="168" fontId="22" fillId="0" borderId="28">
      <alignment vertical="center"/>
    </xf>
    <xf numFmtId="168"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168" fontId="24" fillId="4" borderId="28">
      <alignment horizontal="right" vertical="center"/>
    </xf>
    <xf numFmtId="0" fontId="56" fillId="41" borderId="24" applyNumberFormat="0" applyAlignment="0" applyProtection="0"/>
    <xf numFmtId="165" fontId="24" fillId="4" borderId="28">
      <alignment horizontal="right" vertical="center"/>
    </xf>
    <xf numFmtId="168" fontId="22" fillId="0" borderId="28">
      <alignment vertical="center"/>
    </xf>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168" fontId="22" fillId="0" borderId="28">
      <alignment vertical="center"/>
    </xf>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22" fillId="0" borderId="28">
      <alignment vertical="center"/>
    </xf>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22" fillId="0" borderId="28">
      <alignment vertical="center"/>
    </xf>
    <xf numFmtId="168" fontId="22" fillId="0" borderId="28">
      <alignment vertical="center"/>
    </xf>
    <xf numFmtId="0" fontId="22" fillId="0" borderId="28">
      <alignment vertical="center"/>
    </xf>
    <xf numFmtId="168"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22" fillId="59" borderId="25" applyNumberFormat="0" applyFont="0" applyAlignment="0" applyProtection="0"/>
    <xf numFmtId="168" fontId="22" fillId="0" borderId="28">
      <alignment vertical="center"/>
    </xf>
    <xf numFmtId="168"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168" fontId="24" fillId="4" borderId="28">
      <alignment horizontal="right" vertical="center"/>
    </xf>
    <xf numFmtId="0" fontId="46" fillId="55" borderId="24" applyNumberFormat="0" applyAlignment="0" applyProtection="0"/>
    <xf numFmtId="168" fontId="22" fillId="0" borderId="28">
      <alignment vertical="center"/>
    </xf>
    <xf numFmtId="0" fontId="22" fillId="0" borderId="28">
      <alignment vertical="center"/>
    </xf>
    <xf numFmtId="168" fontId="22" fillId="0" borderId="28">
      <alignment vertical="center"/>
    </xf>
    <xf numFmtId="0" fontId="63" fillId="0" borderId="27" applyNumberFormat="0" applyFill="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168" fontId="24" fillId="4" borderId="28">
      <alignment horizontal="right" vertical="center"/>
    </xf>
    <xf numFmtId="0" fontId="63" fillId="0" borderId="27" applyNumberFormat="0" applyFill="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165" fontId="24" fillId="4" borderId="28">
      <alignment horizontal="righ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168"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168" fontId="22" fillId="0" borderId="28">
      <alignment vertical="center"/>
    </xf>
    <xf numFmtId="168" fontId="24" fillId="4" borderId="28">
      <alignment horizontal="right" vertical="center"/>
    </xf>
    <xf numFmtId="0" fontId="56" fillId="41" borderId="24" applyNumberFormat="0" applyAlignment="0" applyProtection="0"/>
    <xf numFmtId="0" fontId="22" fillId="0" borderId="28">
      <alignment vertical="center"/>
    </xf>
    <xf numFmtId="0" fontId="63" fillId="0" borderId="27" applyNumberFormat="0" applyFill="0" applyAlignment="0" applyProtection="0"/>
    <xf numFmtId="168"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168" fontId="24" fillId="4" borderId="28">
      <alignment horizontal="right" vertical="center"/>
    </xf>
    <xf numFmtId="0" fontId="63" fillId="0" borderId="27" applyNumberFormat="0" applyFill="0" applyAlignment="0" applyProtection="0"/>
    <xf numFmtId="0" fontId="22" fillId="0" borderId="28">
      <alignment vertical="center"/>
    </xf>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61" fillId="55" borderId="26" applyNumberFormat="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0" borderId="28">
      <alignment vertical="center"/>
    </xf>
    <xf numFmtId="168" fontId="22" fillId="0" borderId="28">
      <alignment vertical="center"/>
    </xf>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0" fontId="61" fillId="55" borderId="26" applyNumberFormat="0" applyAlignment="0" applyProtection="0"/>
    <xf numFmtId="168"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168"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8" fontId="22" fillId="0" borderId="28">
      <alignmen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8"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22" fillId="0" borderId="28">
      <alignment vertical="center"/>
    </xf>
    <xf numFmtId="168" fontId="24" fillId="4" borderId="28">
      <alignment horizontal="right" vertical="center"/>
    </xf>
    <xf numFmtId="0" fontId="22" fillId="0" borderId="28">
      <alignment vertical="center"/>
    </xf>
    <xf numFmtId="0" fontId="63" fillId="0" borderId="27" applyNumberFormat="0" applyFill="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168" fontId="22" fillId="0" borderId="28">
      <alignment vertical="center"/>
    </xf>
    <xf numFmtId="0" fontId="46" fillId="55" borderId="24" applyNumberFormat="0" applyAlignment="0" applyProtection="0"/>
    <xf numFmtId="165" fontId="24" fillId="4" borderId="28">
      <alignment horizontal="right" vertical="center"/>
    </xf>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8"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8"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2" fillId="0" borderId="28">
      <alignment vertical="center"/>
    </xf>
    <xf numFmtId="168"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0" borderId="28">
      <alignment vertical="center"/>
    </xf>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8" fontId="24" fillId="4" borderId="28">
      <alignment horizontal="right" vertical="center"/>
    </xf>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168" fontId="22" fillId="0" borderId="28">
      <alignment vertical="center"/>
    </xf>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8" fontId="24" fillId="4" borderId="28">
      <alignment horizontal="right" vertical="center"/>
    </xf>
    <xf numFmtId="0" fontId="22" fillId="0" borderId="28">
      <alignment vertical="center"/>
    </xf>
    <xf numFmtId="0" fontId="22" fillId="59" borderId="25" applyNumberFormat="0" applyFont="0" applyAlignment="0" applyProtection="0"/>
    <xf numFmtId="168"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8" fontId="22" fillId="0" borderId="28">
      <alignment vertical="center"/>
    </xf>
    <xf numFmtId="168"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168" fontId="22" fillId="0" borderId="28">
      <alignmen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168" fontId="22" fillId="0" borderId="28">
      <alignment vertical="center"/>
    </xf>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168" fontId="24" fillId="4" borderId="28">
      <alignment horizontal="right" vertical="center"/>
    </xf>
    <xf numFmtId="0" fontId="46" fillId="55" borderId="24" applyNumberFormat="0" applyAlignment="0" applyProtection="0"/>
    <xf numFmtId="0" fontId="46" fillId="55" borderId="24" applyNumberFormat="0" applyAlignment="0" applyProtection="0"/>
    <xf numFmtId="168"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168"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168" fontId="24" fillId="4" borderId="28">
      <alignment horizontal="right" vertical="center"/>
    </xf>
    <xf numFmtId="0" fontId="56" fillId="41" borderId="24" applyNumberFormat="0" applyAlignment="0" applyProtection="0"/>
    <xf numFmtId="165" fontId="24" fillId="4" borderId="28">
      <alignment horizontal="right" vertical="center"/>
    </xf>
    <xf numFmtId="168" fontId="22" fillId="0" borderId="28">
      <alignment vertical="center"/>
    </xf>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168" fontId="22" fillId="0" borderId="28">
      <alignment vertical="center"/>
    </xf>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22" fillId="0" borderId="28">
      <alignment vertical="center"/>
    </xf>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22" fillId="59" borderId="25" applyNumberFormat="0" applyFont="0" applyAlignment="0" applyProtection="0"/>
    <xf numFmtId="168"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168" fontId="24" fillId="4" borderId="28">
      <alignment horizontal="right" vertical="center"/>
    </xf>
    <xf numFmtId="0" fontId="22" fillId="0" borderId="28">
      <alignment vertical="center"/>
    </xf>
    <xf numFmtId="0" fontId="63" fillId="0" borderId="27" applyNumberFormat="0" applyFill="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168" fontId="24" fillId="4" borderId="28">
      <alignment horizontal="right" vertical="center"/>
    </xf>
    <xf numFmtId="0" fontId="63" fillId="0" borderId="27" applyNumberFormat="0" applyFill="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168"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56" fillId="41" borderId="24" applyNumberFormat="0" applyAlignment="0" applyProtection="0"/>
    <xf numFmtId="0" fontId="22" fillId="0" borderId="28">
      <alignment vertical="center"/>
    </xf>
    <xf numFmtId="168" fontId="24" fillId="4" borderId="28">
      <alignment horizontal="right" vertical="center"/>
    </xf>
    <xf numFmtId="0" fontId="46" fillId="55" borderId="24" applyNumberFormat="0" applyAlignment="0" applyProtection="0"/>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165" fontId="24" fillId="4" borderId="28">
      <alignment horizontal="right" vertical="center"/>
    </xf>
    <xf numFmtId="0" fontId="46" fillId="55" borderId="24" applyNumberFormat="0" applyAlignment="0" applyProtection="0"/>
    <xf numFmtId="168"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61" fillId="55" borderId="26" applyNumberFormat="0" applyAlignment="0" applyProtection="0"/>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168" fontId="22" fillId="0" borderId="28">
      <alignment vertical="center"/>
    </xf>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0" fontId="61" fillId="55" borderId="26" applyNumberFormat="0" applyAlignment="0" applyProtection="0"/>
    <xf numFmtId="168"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168"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8" fontId="22" fillId="0" borderId="28">
      <alignmen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8"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22" fillId="0" borderId="28">
      <alignment vertical="center"/>
    </xf>
    <xf numFmtId="168" fontId="24" fillId="4" borderId="28">
      <alignment horizontal="right" vertical="center"/>
    </xf>
    <xf numFmtId="0" fontId="22" fillId="0" borderId="28">
      <alignment vertical="center"/>
    </xf>
    <xf numFmtId="0" fontId="63" fillId="0" borderId="27" applyNumberFormat="0" applyFill="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168" fontId="22" fillId="0" borderId="28">
      <alignment vertical="center"/>
    </xf>
    <xf numFmtId="0" fontId="46" fillId="55" borderId="24" applyNumberFormat="0" applyAlignment="0" applyProtection="0"/>
    <xf numFmtId="165" fontId="24" fillId="4" borderId="28">
      <alignment horizontal="right" vertical="center"/>
    </xf>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8"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8"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2" fillId="0" borderId="28">
      <alignment vertical="center"/>
    </xf>
    <xf numFmtId="168"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0" borderId="28">
      <alignment vertical="center"/>
    </xf>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8" fontId="24" fillId="4" borderId="28">
      <alignment horizontal="right" vertical="center"/>
    </xf>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168" fontId="22" fillId="0" borderId="28">
      <alignment vertical="center"/>
    </xf>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8" fontId="24" fillId="4" borderId="28">
      <alignment horizontal="right" vertical="center"/>
    </xf>
    <xf numFmtId="0" fontId="22" fillId="0" borderId="28">
      <alignment vertical="center"/>
    </xf>
    <xf numFmtId="0" fontId="22" fillId="59" borderId="25" applyNumberFormat="0" applyFont="0" applyAlignment="0" applyProtection="0"/>
    <xf numFmtId="168"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8" fontId="22" fillId="0" borderId="28">
      <alignment vertical="center"/>
    </xf>
    <xf numFmtId="168"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168"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168" fontId="24" fillId="4" borderId="28">
      <alignment horizontal="right" vertical="center"/>
    </xf>
    <xf numFmtId="165" fontId="24" fillId="4" borderId="28">
      <alignment horizontal="right" vertical="center"/>
    </xf>
    <xf numFmtId="168" fontId="22" fillId="0" borderId="28">
      <alignment vertical="center"/>
    </xf>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168"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8"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168" fontId="22" fillId="0" borderId="28">
      <alignment vertical="center"/>
    </xf>
    <xf numFmtId="0" fontId="63" fillId="0" borderId="27" applyNumberFormat="0" applyFill="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8"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168"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0" fontId="61" fillId="55" borderId="26" applyNumberFormat="0" applyAlignment="0" applyProtection="0"/>
    <xf numFmtId="168"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168"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8" fontId="22" fillId="0" borderId="28">
      <alignmen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8"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22" fillId="0" borderId="28">
      <alignment vertical="center"/>
    </xf>
    <xf numFmtId="168" fontId="24" fillId="4" borderId="28">
      <alignment horizontal="right" vertical="center"/>
    </xf>
    <xf numFmtId="0" fontId="22" fillId="0" borderId="28">
      <alignment vertical="center"/>
    </xf>
    <xf numFmtId="0" fontId="63" fillId="0" borderId="27" applyNumberFormat="0" applyFill="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168" fontId="22" fillId="0" borderId="28">
      <alignment vertical="center"/>
    </xf>
    <xf numFmtId="0" fontId="46" fillId="55" borderId="24" applyNumberFormat="0" applyAlignment="0" applyProtection="0"/>
    <xf numFmtId="165" fontId="24" fillId="4" borderId="28">
      <alignment horizontal="right" vertical="center"/>
    </xf>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8"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8"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2" fillId="0" borderId="28">
      <alignment vertical="center"/>
    </xf>
    <xf numFmtId="168"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0" borderId="28">
      <alignment vertical="center"/>
    </xf>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8" fontId="24" fillId="4" borderId="28">
      <alignment horizontal="right" vertical="center"/>
    </xf>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168" fontId="22" fillId="0" borderId="28">
      <alignment vertical="center"/>
    </xf>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8" fontId="24" fillId="4" borderId="28">
      <alignment horizontal="right" vertical="center"/>
    </xf>
    <xf numFmtId="0" fontId="22" fillId="0" borderId="28">
      <alignment vertical="center"/>
    </xf>
    <xf numFmtId="0" fontId="22" fillId="59" borderId="25" applyNumberFormat="0" applyFont="0" applyAlignment="0" applyProtection="0"/>
    <xf numFmtId="168"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8" fontId="22" fillId="0" borderId="28">
      <alignment vertical="center"/>
    </xf>
    <xf numFmtId="168"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0" fontId="61" fillId="55" borderId="26" applyNumberFormat="0" applyAlignment="0" applyProtection="0"/>
    <xf numFmtId="168"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168"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8" fontId="22" fillId="0" borderId="28">
      <alignmen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8"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22" fillId="0" borderId="28">
      <alignment vertical="center"/>
    </xf>
    <xf numFmtId="168" fontId="24" fillId="4" borderId="28">
      <alignment horizontal="right" vertical="center"/>
    </xf>
    <xf numFmtId="0" fontId="22" fillId="0" borderId="28">
      <alignment vertical="center"/>
    </xf>
    <xf numFmtId="0" fontId="63" fillId="0" borderId="27" applyNumberFormat="0" applyFill="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168" fontId="22" fillId="0" borderId="28">
      <alignment vertical="center"/>
    </xf>
    <xf numFmtId="0" fontId="46" fillId="55" borderId="24" applyNumberFormat="0" applyAlignment="0" applyProtection="0"/>
    <xf numFmtId="165" fontId="24" fillId="4" borderId="28">
      <alignment horizontal="right" vertical="center"/>
    </xf>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8"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8"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2" fillId="0" borderId="28">
      <alignment vertical="center"/>
    </xf>
    <xf numFmtId="168"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0" borderId="28">
      <alignment vertical="center"/>
    </xf>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8" fontId="24" fillId="4" borderId="28">
      <alignment horizontal="right" vertical="center"/>
    </xf>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168" fontId="22" fillId="0" borderId="28">
      <alignment vertical="center"/>
    </xf>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8" fontId="24" fillId="4" borderId="28">
      <alignment horizontal="right" vertical="center"/>
    </xf>
    <xf numFmtId="0" fontId="22" fillId="0" borderId="28">
      <alignment vertical="center"/>
    </xf>
    <xf numFmtId="0" fontId="22" fillId="59" borderId="25" applyNumberFormat="0" applyFont="0" applyAlignment="0" applyProtection="0"/>
    <xf numFmtId="168"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8" fontId="22" fillId="0" borderId="28">
      <alignment vertical="center"/>
    </xf>
    <xf numFmtId="168"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7" fillId="0" borderId="0" applyNumberFormat="0" applyFill="0" applyBorder="0" applyAlignment="0" applyProtection="0">
      <alignment vertical="top"/>
      <protection locked="0"/>
    </xf>
    <xf numFmtId="0" fontId="67" fillId="0" borderId="0"/>
    <xf numFmtId="9" fontId="67" fillId="0" borderId="0" applyFon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cellStyleXfs>
  <cellXfs count="197">
    <xf numFmtId="0" fontId="0" fillId="0" borderId="0" xfId="0"/>
    <xf numFmtId="0" fontId="0" fillId="5" borderId="0" xfId="0" applyFont="1" applyFill="1" applyBorder="1"/>
    <xf numFmtId="0" fontId="0" fillId="5" borderId="0" xfId="0" applyFont="1" applyFill="1"/>
    <xf numFmtId="0" fontId="0" fillId="5" borderId="0" xfId="0" applyFill="1" applyBorder="1"/>
    <xf numFmtId="0" fontId="0" fillId="5" borderId="0" xfId="0" applyFill="1"/>
    <xf numFmtId="0" fontId="68" fillId="5" borderId="0" xfId="0" applyFont="1" applyFill="1"/>
    <xf numFmtId="0" fontId="0" fillId="5" borderId="38" xfId="0" applyFill="1" applyBorder="1"/>
    <xf numFmtId="0" fontId="70" fillId="60" borderId="33" xfId="0" applyFont="1" applyFill="1" applyBorder="1"/>
    <xf numFmtId="0" fontId="71" fillId="60" borderId="43" xfId="0" applyFont="1" applyFill="1" applyBorder="1"/>
    <xf numFmtId="0" fontId="70" fillId="60" borderId="39" xfId="0" applyFont="1" applyFill="1" applyBorder="1"/>
    <xf numFmtId="0" fontId="72" fillId="60" borderId="33" xfId="0" applyFont="1" applyFill="1" applyBorder="1" applyAlignment="1">
      <alignment vertical="center"/>
    </xf>
    <xf numFmtId="49" fontId="70" fillId="5" borderId="34" xfId="0" applyNumberFormat="1" applyFont="1" applyFill="1" applyBorder="1" applyAlignment="1">
      <alignment horizontal="left"/>
    </xf>
    <xf numFmtId="0" fontId="72" fillId="60" borderId="3" xfId="0" applyFont="1" applyFill="1" applyBorder="1" applyAlignment="1">
      <alignment vertical="center"/>
    </xf>
    <xf numFmtId="0" fontId="70" fillId="60" borderId="40" xfId="0" applyFont="1" applyFill="1" applyBorder="1"/>
    <xf numFmtId="0" fontId="70" fillId="60" borderId="0" xfId="0" applyFont="1" applyFill="1" applyBorder="1"/>
    <xf numFmtId="0" fontId="16" fillId="5" borderId="0" xfId="0" applyFont="1" applyFill="1"/>
    <xf numFmtId="0" fontId="16" fillId="5" borderId="0" xfId="0" applyFont="1" applyFill="1" applyBorder="1"/>
    <xf numFmtId="0" fontId="69" fillId="5" borderId="0" xfId="0" applyNumberFormat="1" applyFont="1" applyFill="1" applyBorder="1" applyAlignment="1" applyProtection="1">
      <alignment vertical="center"/>
    </xf>
    <xf numFmtId="1" fontId="69" fillId="5" borderId="0" xfId="0" applyNumberFormat="1" applyFont="1" applyFill="1" applyBorder="1" applyAlignment="1" applyProtection="1">
      <alignment vertical="center"/>
    </xf>
    <xf numFmtId="1" fontId="69" fillId="5" borderId="0" xfId="0" applyNumberFormat="1" applyFont="1" applyFill="1" applyBorder="1" applyAlignment="1" applyProtection="1">
      <alignment horizontal="right" vertical="center"/>
    </xf>
    <xf numFmtId="2" fontId="69" fillId="5" borderId="0" xfId="0" applyNumberFormat="1" applyFont="1" applyFill="1" applyBorder="1" applyAlignment="1" applyProtection="1">
      <alignment horizontal="right" vertical="center"/>
    </xf>
    <xf numFmtId="0" fontId="69" fillId="0" borderId="0" xfId="0" applyNumberFormat="1" applyFont="1" applyFill="1" applyBorder="1" applyAlignment="1" applyProtection="1">
      <alignment horizontal="left" vertical="center"/>
    </xf>
    <xf numFmtId="0" fontId="68" fillId="5" borderId="31" xfId="0" applyFont="1" applyFill="1" applyBorder="1"/>
    <xf numFmtId="0" fontId="69" fillId="5" borderId="0" xfId="0" applyFont="1" applyFill="1" applyBorder="1"/>
    <xf numFmtId="0" fontId="69" fillId="5" borderId="31" xfId="0" applyFont="1" applyFill="1" applyBorder="1"/>
    <xf numFmtId="0" fontId="69" fillId="5" borderId="35" xfId="0" applyFont="1" applyFill="1" applyBorder="1"/>
    <xf numFmtId="0" fontId="0" fillId="5" borderId="41" xfId="0" applyFill="1" applyBorder="1"/>
    <xf numFmtId="0" fontId="69" fillId="0" borderId="35" xfId="0" applyFont="1" applyFill="1" applyBorder="1"/>
    <xf numFmtId="0" fontId="71" fillId="0" borderId="35" xfId="0" applyFont="1" applyFill="1" applyBorder="1"/>
    <xf numFmtId="49" fontId="69" fillId="5" borderId="0" xfId="0" applyNumberFormat="1" applyFont="1" applyFill="1" applyBorder="1"/>
    <xf numFmtId="49" fontId="69" fillId="5" borderId="35" xfId="0" applyNumberFormat="1" applyFont="1" applyFill="1" applyBorder="1"/>
    <xf numFmtId="0" fontId="69" fillId="5" borderId="30" xfId="0" applyFont="1" applyFill="1" applyBorder="1"/>
    <xf numFmtId="0" fontId="15" fillId="5" borderId="29" xfId="0" applyFont="1" applyFill="1" applyBorder="1"/>
    <xf numFmtId="0" fontId="15" fillId="0" borderId="0" xfId="0" applyFont="1" applyFill="1" applyBorder="1"/>
    <xf numFmtId="0" fontId="71" fillId="0" borderId="0" xfId="0" applyFont="1" applyFill="1" applyBorder="1"/>
    <xf numFmtId="0" fontId="15" fillId="5" borderId="0" xfId="0" applyFont="1" applyFill="1" applyBorder="1"/>
    <xf numFmtId="0" fontId="15" fillId="5" borderId="44" xfId="0" applyFont="1" applyFill="1" applyBorder="1"/>
    <xf numFmtId="0" fontId="15" fillId="5" borderId="32" xfId="0" applyFont="1" applyFill="1" applyBorder="1"/>
    <xf numFmtId="0" fontId="70" fillId="0" borderId="0" xfId="0" applyFont="1" applyFill="1" applyBorder="1"/>
    <xf numFmtId="2" fontId="15" fillId="5" borderId="44" xfId="0" applyNumberFormat="1" applyFont="1" applyFill="1" applyBorder="1"/>
    <xf numFmtId="0" fontId="15" fillId="5" borderId="36" xfId="0" applyFont="1" applyFill="1" applyBorder="1"/>
    <xf numFmtId="0" fontId="15" fillId="5" borderId="37" xfId="0" applyFont="1" applyFill="1" applyBorder="1"/>
    <xf numFmtId="0" fontId="15" fillId="5" borderId="0" xfId="0" applyFont="1" applyFill="1"/>
    <xf numFmtId="0" fontId="69" fillId="0" borderId="42" xfId="0" applyFont="1" applyFill="1" applyBorder="1"/>
    <xf numFmtId="0" fontId="69" fillId="5" borderId="32" xfId="0" applyFont="1" applyFill="1" applyBorder="1"/>
    <xf numFmtId="0" fontId="69" fillId="5" borderId="0" xfId="0" applyFont="1" applyFill="1"/>
    <xf numFmtId="0" fontId="70" fillId="60" borderId="43" xfId="0" applyFont="1" applyFill="1" applyBorder="1"/>
    <xf numFmtId="0" fontId="70" fillId="60" borderId="23" xfId="0" applyFont="1" applyFill="1" applyBorder="1"/>
    <xf numFmtId="0" fontId="15" fillId="5" borderId="23" xfId="0" applyFont="1" applyFill="1" applyBorder="1"/>
    <xf numFmtId="0" fontId="74" fillId="60" borderId="0" xfId="0" applyFont="1" applyFill="1" applyBorder="1"/>
    <xf numFmtId="0" fontId="15" fillId="5" borderId="33" xfId="0" applyFont="1" applyFill="1" applyBorder="1"/>
    <xf numFmtId="0" fontId="69" fillId="0" borderId="0" xfId="0" applyFont="1" applyFill="1" applyBorder="1"/>
    <xf numFmtId="0" fontId="71" fillId="60" borderId="0" xfId="0" applyFont="1" applyFill="1" applyBorder="1"/>
    <xf numFmtId="0" fontId="69" fillId="5" borderId="0" xfId="0" applyNumberFormat="1" applyFont="1" applyFill="1" applyBorder="1" applyAlignment="1" applyProtection="1">
      <alignment horizontal="left" vertical="center"/>
    </xf>
    <xf numFmtId="0" fontId="14" fillId="0" borderId="0" xfId="0" applyFont="1" applyFill="1" applyBorder="1"/>
    <xf numFmtId="0" fontId="13" fillId="0" borderId="0" xfId="0" applyFont="1" applyFill="1" applyBorder="1"/>
    <xf numFmtId="0" fontId="12" fillId="0" borderId="0" xfId="0" applyFont="1" applyFill="1" applyBorder="1"/>
    <xf numFmtId="0" fontId="11" fillId="0" borderId="0" xfId="0" applyFont="1" applyFill="1" applyBorder="1"/>
    <xf numFmtId="165" fontId="15" fillId="5" borderId="44" xfId="0" applyNumberFormat="1" applyFont="1" applyFill="1" applyBorder="1"/>
    <xf numFmtId="0" fontId="10" fillId="5" borderId="44" xfId="0" applyFont="1" applyFill="1" applyBorder="1"/>
    <xf numFmtId="0" fontId="8" fillId="0" borderId="0" xfId="0" applyFont="1" applyFill="1" applyBorder="1"/>
    <xf numFmtId="0" fontId="7" fillId="0" borderId="0" xfId="0" applyFont="1" applyFill="1" applyBorder="1"/>
    <xf numFmtId="0" fontId="77" fillId="0" borderId="0" xfId="0" applyFont="1"/>
    <xf numFmtId="0" fontId="6" fillId="0" borderId="0" xfId="0" applyFont="1"/>
    <xf numFmtId="0" fontId="6" fillId="0" borderId="0" xfId="0" applyFont="1" applyFill="1" applyBorder="1"/>
    <xf numFmtId="3" fontId="5" fillId="0" borderId="0" xfId="0" applyNumberFormat="1" applyFont="1" applyFill="1" applyBorder="1" applyAlignment="1" applyProtection="1">
      <alignment horizontal="left" vertical="center" indent="3"/>
    </xf>
    <xf numFmtId="169" fontId="5" fillId="0" borderId="0" xfId="0" applyNumberFormat="1" applyFont="1" applyFill="1" applyBorder="1" applyAlignment="1" applyProtection="1">
      <alignment vertical="center"/>
    </xf>
    <xf numFmtId="0" fontId="5" fillId="0" borderId="0" xfId="0" applyNumberFormat="1" applyFont="1" applyFill="1" applyBorder="1" applyAlignment="1" applyProtection="1">
      <alignment horizontal="left" vertical="center"/>
    </xf>
    <xf numFmtId="0" fontId="5" fillId="5" borderId="0" xfId="0" applyNumberFormat="1" applyFont="1" applyFill="1" applyBorder="1" applyAlignment="1" applyProtection="1">
      <alignment horizontal="left" vertical="center"/>
    </xf>
    <xf numFmtId="0" fontId="5" fillId="0" borderId="0" xfId="0" applyFont="1" applyFill="1" applyBorder="1"/>
    <xf numFmtId="0" fontId="5" fillId="5" borderId="44" xfId="0" applyFont="1" applyFill="1" applyBorder="1"/>
    <xf numFmtId="0" fontId="5" fillId="5" borderId="0" xfId="0" applyFont="1" applyFill="1" applyBorder="1"/>
    <xf numFmtId="0" fontId="5" fillId="0" borderId="0" xfId="0" applyFont="1" applyFill="1" applyBorder="1" applyAlignment="1">
      <alignment vertical="top"/>
    </xf>
    <xf numFmtId="0" fontId="5" fillId="5" borderId="0" xfId="0" applyFont="1" applyFill="1" applyBorder="1" applyAlignment="1">
      <alignment vertical="top"/>
    </xf>
    <xf numFmtId="49" fontId="5" fillId="5" borderId="0" xfId="0" applyNumberFormat="1" applyFont="1" applyFill="1" applyBorder="1"/>
    <xf numFmtId="0" fontId="5" fillId="5" borderId="0" xfId="0" applyFont="1" applyFill="1" applyBorder="1" applyAlignment="1">
      <alignment vertical="top" wrapText="1"/>
    </xf>
    <xf numFmtId="49" fontId="5" fillId="5" borderId="0" xfId="0" applyNumberFormat="1" applyFont="1" applyFill="1" applyBorder="1" applyAlignment="1">
      <alignment vertical="top" wrapText="1"/>
    </xf>
    <xf numFmtId="0" fontId="5" fillId="5" borderId="0" xfId="0" applyFont="1" applyFill="1" applyBorder="1" applyAlignment="1">
      <alignment wrapText="1"/>
    </xf>
    <xf numFmtId="49" fontId="69" fillId="5" borderId="0" xfId="0" applyNumberFormat="1" applyFont="1" applyFill="1" applyBorder="1" applyAlignment="1">
      <alignment horizontal="center"/>
    </xf>
    <xf numFmtId="49" fontId="5" fillId="5" borderId="0" xfId="0" applyNumberFormat="1" applyFont="1" applyFill="1" applyBorder="1" applyAlignment="1">
      <alignment horizontal="center"/>
    </xf>
    <xf numFmtId="49" fontId="5" fillId="5" borderId="0" xfId="0" applyNumberFormat="1" applyFont="1" applyFill="1" applyBorder="1" applyAlignment="1">
      <alignment horizontal="center" vertical="top" wrapText="1"/>
    </xf>
    <xf numFmtId="0" fontId="5" fillId="5" borderId="0" xfId="0" applyFont="1" applyFill="1"/>
    <xf numFmtId="49" fontId="5" fillId="5" borderId="0" xfId="0" applyNumberFormat="1" applyFont="1" applyFill="1"/>
    <xf numFmtId="0" fontId="5" fillId="5" borderId="29" xfId="0" applyFont="1" applyFill="1" applyBorder="1"/>
    <xf numFmtId="0" fontId="5" fillId="5" borderId="30" xfId="0" applyFont="1" applyFill="1" applyBorder="1"/>
    <xf numFmtId="49" fontId="5" fillId="5" borderId="30" xfId="0" applyNumberFormat="1" applyFont="1" applyFill="1" applyBorder="1"/>
    <xf numFmtId="0" fontId="5" fillId="5" borderId="41" xfId="0" applyFont="1" applyFill="1" applyBorder="1"/>
    <xf numFmtId="0" fontId="5" fillId="5" borderId="32" xfId="0" applyFont="1" applyFill="1" applyBorder="1"/>
    <xf numFmtId="0" fontId="5" fillId="5" borderId="31" xfId="0" applyFont="1" applyFill="1" applyBorder="1"/>
    <xf numFmtId="0" fontId="5" fillId="5" borderId="42" xfId="0" applyFont="1" applyFill="1" applyBorder="1"/>
    <xf numFmtId="0" fontId="5" fillId="5" borderId="31" xfId="0" applyFont="1" applyFill="1" applyBorder="1" applyAlignment="1">
      <alignment vertical="top"/>
    </xf>
    <xf numFmtId="0" fontId="5" fillId="5" borderId="0" xfId="53706" applyFont="1" applyFill="1" applyBorder="1" applyAlignment="1" applyProtection="1">
      <alignment vertical="top"/>
    </xf>
    <xf numFmtId="0" fontId="5" fillId="5" borderId="31" xfId="53706" applyFont="1" applyFill="1" applyBorder="1" applyAlignment="1" applyProtection="1">
      <alignment vertical="top"/>
    </xf>
    <xf numFmtId="49" fontId="5" fillId="5" borderId="0" xfId="0" applyNumberFormat="1" applyFont="1" applyFill="1" applyBorder="1" applyAlignment="1">
      <alignment wrapText="1"/>
    </xf>
    <xf numFmtId="0" fontId="5" fillId="5" borderId="36" xfId="0" applyFont="1" applyFill="1" applyBorder="1"/>
    <xf numFmtId="0" fontId="5" fillId="5" borderId="37" xfId="0" applyFont="1" applyFill="1" applyBorder="1"/>
    <xf numFmtId="49" fontId="5" fillId="5" borderId="37" xfId="0" applyNumberFormat="1" applyFont="1" applyFill="1" applyBorder="1" applyAlignment="1">
      <alignment horizontal="center"/>
    </xf>
    <xf numFmtId="49" fontId="5" fillId="5" borderId="37" xfId="0" applyNumberFormat="1" applyFont="1" applyFill="1" applyBorder="1"/>
    <xf numFmtId="0" fontId="5" fillId="5" borderId="38" xfId="0" applyFont="1" applyFill="1" applyBorder="1"/>
    <xf numFmtId="1" fontId="5" fillId="5" borderId="0" xfId="0" applyNumberFormat="1" applyFont="1" applyFill="1" applyBorder="1" applyAlignment="1" applyProtection="1">
      <alignment vertical="center"/>
    </xf>
    <xf numFmtId="1" fontId="5" fillId="5" borderId="44" xfId="0" applyNumberFormat="1" applyFont="1" applyFill="1" applyBorder="1" applyAlignment="1" applyProtection="1">
      <alignment vertical="center"/>
    </xf>
    <xf numFmtId="169" fontId="5" fillId="5" borderId="0" xfId="0" applyNumberFormat="1" applyFont="1" applyFill="1" applyBorder="1" applyAlignment="1" applyProtection="1">
      <alignment vertical="center"/>
    </xf>
    <xf numFmtId="10" fontId="5" fillId="0" borderId="0" xfId="0" applyNumberFormat="1" applyFont="1" applyFill="1" applyBorder="1" applyAlignment="1" applyProtection="1">
      <alignment horizontal="left" vertical="center" indent="2"/>
    </xf>
    <xf numFmtId="166" fontId="5" fillId="5" borderId="0" xfId="0" applyNumberFormat="1" applyFont="1" applyFill="1" applyBorder="1" applyAlignment="1" applyProtection="1">
      <alignment horizontal="right" vertical="center"/>
    </xf>
    <xf numFmtId="165" fontId="5" fillId="5" borderId="44" xfId="0" applyNumberFormat="1" applyFont="1" applyFill="1" applyBorder="1" applyAlignment="1" applyProtection="1">
      <alignment horizontal="right" vertical="center"/>
    </xf>
    <xf numFmtId="165" fontId="5" fillId="5" borderId="0" xfId="0" applyNumberFormat="1" applyFont="1" applyFill="1" applyBorder="1" applyAlignment="1" applyProtection="1">
      <alignment horizontal="right" vertical="center"/>
    </xf>
    <xf numFmtId="10" fontId="5" fillId="5" borderId="0" xfId="0" applyNumberFormat="1" applyFont="1" applyFill="1" applyBorder="1" applyAlignment="1" applyProtection="1">
      <alignment horizontal="left" vertical="center" indent="2"/>
    </xf>
    <xf numFmtId="2" fontId="5" fillId="5" borderId="0" xfId="0" applyNumberFormat="1" applyFont="1" applyFill="1" applyBorder="1" applyAlignment="1" applyProtection="1">
      <alignment horizontal="right" vertical="center"/>
    </xf>
    <xf numFmtId="165" fontId="5" fillId="0" borderId="0" xfId="0" applyNumberFormat="1" applyFont="1" applyFill="1" applyBorder="1" applyAlignment="1" applyProtection="1">
      <alignment horizontal="left" vertical="center" indent="2"/>
    </xf>
    <xf numFmtId="1" fontId="5" fillId="5" borderId="44" xfId="0" applyNumberFormat="1" applyFont="1" applyFill="1" applyBorder="1" applyAlignment="1" applyProtection="1">
      <alignment horizontal="right" vertical="center"/>
    </xf>
    <xf numFmtId="1" fontId="5" fillId="5" borderId="0" xfId="0" applyNumberFormat="1" applyFont="1" applyFill="1" applyBorder="1" applyAlignment="1" applyProtection="1">
      <alignment horizontal="right" vertical="center"/>
    </xf>
    <xf numFmtId="0" fontId="5" fillId="0" borderId="0" xfId="0" applyNumberFormat="1" applyFont="1" applyFill="1" applyBorder="1" applyAlignment="1" applyProtection="1">
      <alignment horizontal="left" vertical="center" indent="2"/>
    </xf>
    <xf numFmtId="1" fontId="5" fillId="5" borderId="47" xfId="0" applyNumberFormat="1" applyFont="1" applyFill="1" applyBorder="1" applyAlignment="1" applyProtection="1">
      <alignment horizontal="right" vertical="center"/>
    </xf>
    <xf numFmtId="2" fontId="5" fillId="5" borderId="44" xfId="0" applyNumberFormat="1" applyFont="1" applyFill="1" applyBorder="1" applyAlignment="1" applyProtection="1">
      <alignment horizontal="right" vertical="center"/>
    </xf>
    <xf numFmtId="165" fontId="5" fillId="5" borderId="0" xfId="0" applyNumberFormat="1" applyFont="1" applyFill="1" applyBorder="1"/>
    <xf numFmtId="3" fontId="5" fillId="0" borderId="0" xfId="0" applyNumberFormat="1" applyFont="1" applyFill="1" applyBorder="1" applyAlignment="1" applyProtection="1">
      <alignment horizontal="left" vertical="center" indent="2"/>
    </xf>
    <xf numFmtId="2" fontId="5" fillId="5" borderId="47" xfId="0" applyNumberFormat="1" applyFont="1" applyFill="1" applyBorder="1" applyAlignment="1" applyProtection="1">
      <alignment horizontal="right" vertical="center"/>
    </xf>
    <xf numFmtId="2" fontId="5" fillId="5" borderId="0" xfId="0" applyNumberFormat="1" applyFont="1" applyFill="1" applyBorder="1"/>
    <xf numFmtId="2" fontId="76" fillId="5" borderId="44" xfId="0" applyNumberFormat="1" applyFont="1" applyFill="1" applyBorder="1" applyAlignment="1" applyProtection="1">
      <alignment horizontal="right" vertical="center"/>
    </xf>
    <xf numFmtId="2" fontId="5" fillId="5" borderId="44" xfId="0" applyNumberFormat="1" applyFont="1" applyFill="1" applyBorder="1"/>
    <xf numFmtId="3" fontId="5" fillId="5" borderId="0" xfId="0" applyNumberFormat="1" applyFont="1" applyFill="1" applyBorder="1" applyAlignment="1" applyProtection="1">
      <alignment horizontal="right" vertical="center"/>
    </xf>
    <xf numFmtId="3" fontId="5" fillId="0" borderId="0" xfId="0" applyNumberFormat="1" applyFont="1" applyFill="1" applyBorder="1" applyAlignment="1" applyProtection="1">
      <alignment horizontal="left" vertical="center" indent="4"/>
    </xf>
    <xf numFmtId="2" fontId="5" fillId="5" borderId="46" xfId="0" applyNumberFormat="1" applyFont="1" applyFill="1" applyBorder="1" applyAlignment="1" applyProtection="1">
      <alignment horizontal="right" vertical="center"/>
    </xf>
    <xf numFmtId="3" fontId="5" fillId="0" borderId="37" xfId="0" applyNumberFormat="1" applyFont="1" applyFill="1" applyBorder="1" applyAlignment="1" applyProtection="1">
      <alignment horizontal="left" vertical="center" indent="3"/>
    </xf>
    <xf numFmtId="0" fontId="69" fillId="5" borderId="43" xfId="0" applyFont="1" applyFill="1" applyBorder="1"/>
    <xf numFmtId="0" fontId="4" fillId="5" borderId="23" xfId="0" applyFont="1" applyFill="1" applyBorder="1"/>
    <xf numFmtId="0" fontId="4" fillId="5" borderId="39" xfId="0" applyFont="1" applyFill="1" applyBorder="1"/>
    <xf numFmtId="0" fontId="69" fillId="5" borderId="33" xfId="0" applyFont="1" applyFill="1" applyBorder="1"/>
    <xf numFmtId="0" fontId="4" fillId="5" borderId="0" xfId="0" applyFont="1" applyFill="1" applyBorder="1"/>
    <xf numFmtId="0" fontId="4" fillId="5" borderId="34" xfId="0" applyFont="1" applyFill="1" applyBorder="1"/>
    <xf numFmtId="0" fontId="78" fillId="5" borderId="0" xfId="0" applyFont="1" applyFill="1" applyBorder="1"/>
    <xf numFmtId="0" fontId="4" fillId="5" borderId="44" xfId="0" applyFont="1" applyFill="1" applyBorder="1"/>
    <xf numFmtId="0" fontId="4" fillId="62" borderId="0" xfId="0" applyFont="1" applyFill="1" applyBorder="1"/>
    <xf numFmtId="0" fontId="4" fillId="63" borderId="0" xfId="0" applyFont="1" applyFill="1" applyBorder="1"/>
    <xf numFmtId="0" fontId="4" fillId="64" borderId="0" xfId="0" applyFont="1" applyFill="1" applyBorder="1"/>
    <xf numFmtId="0" fontId="4" fillId="65" borderId="0" xfId="0" applyFont="1" applyFill="1" applyBorder="1"/>
    <xf numFmtId="0" fontId="4" fillId="5" borderId="33" xfId="0" applyFont="1" applyFill="1" applyBorder="1"/>
    <xf numFmtId="0" fontId="4" fillId="66" borderId="0" xfId="0" applyFont="1" applyFill="1" applyBorder="1"/>
    <xf numFmtId="0" fontId="4" fillId="67" borderId="0" xfId="0" applyFont="1" applyFill="1" applyBorder="1"/>
    <xf numFmtId="0" fontId="4" fillId="68" borderId="0" xfId="0" applyFont="1" applyFill="1" applyBorder="1"/>
    <xf numFmtId="0" fontId="4" fillId="69" borderId="0" xfId="0" applyFont="1" applyFill="1" applyBorder="1"/>
    <xf numFmtId="0" fontId="4" fillId="5" borderId="3" xfId="0" applyFont="1" applyFill="1" applyBorder="1"/>
    <xf numFmtId="0" fontId="4" fillId="5" borderId="35" xfId="0" applyFont="1" applyFill="1" applyBorder="1"/>
    <xf numFmtId="0" fontId="4" fillId="5" borderId="40" xfId="0" applyFont="1" applyFill="1" applyBorder="1"/>
    <xf numFmtId="165" fontId="9" fillId="5" borderId="44" xfId="0" applyNumberFormat="1" applyFont="1" applyFill="1" applyBorder="1"/>
    <xf numFmtId="2" fontId="15" fillId="5" borderId="47" xfId="0" applyNumberFormat="1" applyFont="1" applyFill="1" applyBorder="1"/>
    <xf numFmtId="0" fontId="8" fillId="5" borderId="0" xfId="0" applyFont="1" applyFill="1" applyBorder="1"/>
    <xf numFmtId="169" fontId="4" fillId="0" borderId="0" xfId="0" applyNumberFormat="1" applyFont="1" applyFill="1" applyBorder="1" applyAlignment="1" applyProtection="1">
      <alignment vertical="center"/>
    </xf>
    <xf numFmtId="0" fontId="4" fillId="0" borderId="0" xfId="0" applyNumberFormat="1" applyFont="1" applyFill="1" applyBorder="1" applyAlignment="1" applyProtection="1">
      <alignment horizontal="left" vertical="center"/>
    </xf>
    <xf numFmtId="3" fontId="4" fillId="0" borderId="0" xfId="0" applyNumberFormat="1" applyFont="1" applyFill="1" applyBorder="1" applyAlignment="1" applyProtection="1">
      <alignment horizontal="left" vertical="center" indent="2"/>
    </xf>
    <xf numFmtId="10" fontId="4" fillId="0" borderId="0" xfId="0" applyNumberFormat="1" applyFont="1" applyFill="1" applyBorder="1" applyAlignment="1" applyProtection="1">
      <alignment horizontal="left" vertical="center" indent="2"/>
    </xf>
    <xf numFmtId="0" fontId="69" fillId="5" borderId="35" xfId="0" applyNumberFormat="1" applyFont="1" applyFill="1" applyBorder="1" applyAlignment="1" applyProtection="1">
      <alignment vertical="center"/>
    </xf>
    <xf numFmtId="0" fontId="73" fillId="5" borderId="0" xfId="0" applyNumberFormat="1" applyFont="1" applyFill="1" applyBorder="1" applyAlignment="1" applyProtection="1">
      <alignment vertical="center"/>
    </xf>
    <xf numFmtId="169" fontId="4" fillId="5" borderId="0" xfId="0" applyNumberFormat="1" applyFont="1" applyFill="1" applyBorder="1" applyAlignment="1" applyProtection="1">
      <alignment vertical="center"/>
    </xf>
    <xf numFmtId="0" fontId="12" fillId="5" borderId="0" xfId="0" applyFont="1" applyFill="1" applyBorder="1"/>
    <xf numFmtId="0" fontId="70" fillId="5" borderId="0" xfId="0" applyFont="1" applyFill="1" applyBorder="1"/>
    <xf numFmtId="165" fontId="15" fillId="5" borderId="0" xfId="0" applyNumberFormat="1" applyFont="1" applyFill="1" applyBorder="1"/>
    <xf numFmtId="0" fontId="77" fillId="5" borderId="0" xfId="0" applyFont="1" applyFill="1" applyBorder="1"/>
    <xf numFmtId="0" fontId="10" fillId="5" borderId="0" xfId="0" applyFont="1" applyFill="1" applyBorder="1"/>
    <xf numFmtId="0" fontId="79" fillId="0" borderId="0" xfId="0" applyFont="1"/>
    <xf numFmtId="0" fontId="79" fillId="61" borderId="32" xfId="0" applyFont="1" applyFill="1" applyBorder="1"/>
    <xf numFmtId="165" fontId="79" fillId="61" borderId="44" xfId="0" applyNumberFormat="1" applyFont="1" applyFill="1" applyBorder="1"/>
    <xf numFmtId="0" fontId="79" fillId="61" borderId="44" xfId="0" applyFont="1" applyFill="1" applyBorder="1"/>
    <xf numFmtId="0" fontId="68" fillId="5" borderId="45" xfId="0" applyFont="1" applyFill="1" applyBorder="1"/>
    <xf numFmtId="0" fontId="0" fillId="5" borderId="31" xfId="0" applyFill="1" applyBorder="1"/>
    <xf numFmtId="0" fontId="0" fillId="5" borderId="31" xfId="0" applyFont="1" applyFill="1" applyBorder="1"/>
    <xf numFmtId="0" fontId="21" fillId="5" borderId="31" xfId="0" applyFont="1" applyFill="1" applyBorder="1"/>
    <xf numFmtId="0" fontId="4" fillId="0" borderId="0" xfId="0" applyFont="1" applyFill="1" applyBorder="1"/>
    <xf numFmtId="0" fontId="3" fillId="0" borderId="0" xfId="0" applyNumberFormat="1" applyFont="1" applyFill="1" applyBorder="1" applyAlignment="1" applyProtection="1">
      <alignment horizontal="left" vertical="center"/>
    </xf>
    <xf numFmtId="0" fontId="2" fillId="5" borderId="0" xfId="0" applyFont="1" applyFill="1" applyBorder="1"/>
    <xf numFmtId="2" fontId="5" fillId="5" borderId="37" xfId="0" applyNumberFormat="1" applyFont="1" applyFill="1" applyBorder="1" applyAlignment="1" applyProtection="1">
      <alignment horizontal="right" vertical="center"/>
    </xf>
    <xf numFmtId="0" fontId="2" fillId="5" borderId="0" xfId="0" applyFont="1" applyFill="1" applyBorder="1" applyAlignment="1">
      <alignment vertical="top"/>
    </xf>
    <xf numFmtId="0" fontId="2" fillId="5" borderId="0" xfId="0" applyFont="1" applyFill="1"/>
    <xf numFmtId="49" fontId="2" fillId="5" borderId="0" xfId="0" applyNumberFormat="1" applyFont="1" applyFill="1" applyBorder="1" applyAlignment="1">
      <alignment horizontal="center" wrapText="1"/>
    </xf>
    <xf numFmtId="0" fontId="2" fillId="0" borderId="0" xfId="0" applyFont="1" applyFill="1" applyBorder="1"/>
    <xf numFmtId="49" fontId="2" fillId="5" borderId="0" xfId="0" applyNumberFormat="1" applyFont="1" applyFill="1" applyBorder="1" applyAlignment="1">
      <alignment horizontal="center" vertical="top" wrapText="1"/>
    </xf>
    <xf numFmtId="49" fontId="2" fillId="5" borderId="0" xfId="0" applyNumberFormat="1" applyFont="1" applyFill="1" applyBorder="1" applyAlignment="1">
      <alignment horizontal="center"/>
    </xf>
    <xf numFmtId="0" fontId="2" fillId="5" borderId="44" xfId="0" applyFont="1" applyFill="1" applyBorder="1"/>
    <xf numFmtId="0" fontId="79" fillId="61" borderId="43" xfId="0" applyFont="1" applyFill="1" applyBorder="1" applyAlignment="1">
      <alignment horizontal="left" vertical="top" wrapText="1"/>
    </xf>
    <xf numFmtId="0" fontId="79" fillId="61" borderId="23" xfId="0" applyFont="1" applyFill="1" applyBorder="1" applyAlignment="1">
      <alignment horizontal="left" vertical="top" wrapText="1"/>
    </xf>
    <xf numFmtId="0" fontId="79" fillId="61" borderId="39" xfId="0" applyFont="1" applyFill="1" applyBorder="1" applyAlignment="1">
      <alignment horizontal="left" vertical="top" wrapText="1"/>
    </xf>
    <xf numFmtId="0" fontId="79" fillId="61" borderId="33" xfId="0" applyFont="1" applyFill="1" applyBorder="1" applyAlignment="1">
      <alignment horizontal="left" vertical="top" wrapText="1"/>
    </xf>
    <xf numFmtId="0" fontId="79" fillId="61" borderId="0" xfId="0" applyFont="1" applyFill="1" applyBorder="1" applyAlignment="1">
      <alignment horizontal="left" vertical="top" wrapText="1"/>
    </xf>
    <xf numFmtId="0" fontId="79" fillId="61" borderId="34" xfId="0" applyFont="1" applyFill="1" applyBorder="1" applyAlignment="1">
      <alignment horizontal="left" vertical="top" wrapText="1"/>
    </xf>
    <xf numFmtId="0" fontId="79" fillId="61" borderId="3" xfId="0" applyFont="1" applyFill="1" applyBorder="1" applyAlignment="1">
      <alignment horizontal="left" vertical="top" wrapText="1"/>
    </xf>
    <xf numFmtId="0" fontId="79" fillId="61" borderId="35" xfId="0" applyFont="1" applyFill="1" applyBorder="1" applyAlignment="1">
      <alignment horizontal="left" vertical="top" wrapText="1"/>
    </xf>
    <xf numFmtId="0" fontId="79" fillId="61" borderId="40" xfId="0" applyFont="1" applyFill="1" applyBorder="1" applyAlignment="1">
      <alignment horizontal="left" vertical="top" wrapText="1"/>
    </xf>
    <xf numFmtId="0" fontId="2" fillId="5" borderId="29" xfId="0" applyFont="1" applyFill="1" applyBorder="1"/>
    <xf numFmtId="0" fontId="2" fillId="5" borderId="30" xfId="0" applyFont="1" applyFill="1" applyBorder="1"/>
    <xf numFmtId="0" fontId="2" fillId="5" borderId="41" xfId="0" applyFont="1" applyFill="1" applyBorder="1"/>
    <xf numFmtId="0" fontId="2" fillId="5" borderId="32" xfId="0" applyFont="1" applyFill="1" applyBorder="1"/>
    <xf numFmtId="0" fontId="2" fillId="5" borderId="31" xfId="0" applyFont="1" applyFill="1" applyBorder="1"/>
    <xf numFmtId="0" fontId="2" fillId="5" borderId="36" xfId="0" applyFont="1" applyFill="1" applyBorder="1"/>
    <xf numFmtId="0" fontId="2" fillId="5" borderId="37" xfId="0" applyFont="1" applyFill="1" applyBorder="1"/>
    <xf numFmtId="0" fontId="2" fillId="5" borderId="38" xfId="0" applyFont="1" applyFill="1" applyBorder="1"/>
    <xf numFmtId="0" fontId="69" fillId="5" borderId="42" xfId="0" applyFont="1" applyFill="1" applyBorder="1"/>
    <xf numFmtId="0" fontId="69" fillId="5" borderId="45" xfId="0" applyFont="1" applyFill="1" applyBorder="1"/>
  </cellXfs>
  <cellStyles count="53772">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0</xdr:colOff>
          <xdr:row>2</xdr:row>
          <xdr:rowOff>63500</xdr:rowOff>
        </xdr:from>
        <xdr:to>
          <xdr:col>7</xdr:col>
          <xdr:colOff>139700</xdr:colOff>
          <xdr:row>3</xdr:row>
          <xdr:rowOff>76200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4</xdr:col>
      <xdr:colOff>863600</xdr:colOff>
      <xdr:row>5</xdr:row>
      <xdr:rowOff>0</xdr:rowOff>
    </xdr:from>
    <xdr:to>
      <xdr:col>9</xdr:col>
      <xdr:colOff>723900</xdr:colOff>
      <xdr:row>14</xdr:row>
      <xdr:rowOff>25400</xdr:rowOff>
    </xdr:to>
    <xdr:pic>
      <xdr:nvPicPr>
        <xdr:cNvPr id="2" name="Picture 1"/>
        <xdr:cNvPicPr>
          <a:picLocks noChangeAspect="1"/>
        </xdr:cNvPicPr>
      </xdr:nvPicPr>
      <xdr:blipFill>
        <a:blip xmlns:r="http://schemas.openxmlformats.org/officeDocument/2006/relationships" r:embed="rId1"/>
        <a:stretch>
          <a:fillRect/>
        </a:stretch>
      </xdr:blipFill>
      <xdr:spPr>
        <a:xfrm>
          <a:off x="3949700" y="952500"/>
          <a:ext cx="5041900" cy="1739900"/>
        </a:xfrm>
        <a:prstGeom prst="rect">
          <a:avLst/>
        </a:prstGeom>
      </xdr:spPr>
    </xdr:pic>
    <xdr:clientData/>
  </xdr:twoCellAnchor>
  <xdr:twoCellAnchor editAs="oneCell">
    <xdr:from>
      <xdr:col>4</xdr:col>
      <xdr:colOff>965200</xdr:colOff>
      <xdr:row>15</xdr:row>
      <xdr:rowOff>38100</xdr:rowOff>
    </xdr:from>
    <xdr:to>
      <xdr:col>9</xdr:col>
      <xdr:colOff>812800</xdr:colOff>
      <xdr:row>23</xdr:row>
      <xdr:rowOff>12700</xdr:rowOff>
    </xdr:to>
    <xdr:pic>
      <xdr:nvPicPr>
        <xdr:cNvPr id="3" name="Picture 2"/>
        <xdr:cNvPicPr>
          <a:picLocks noChangeAspect="1"/>
        </xdr:cNvPicPr>
      </xdr:nvPicPr>
      <xdr:blipFill>
        <a:blip xmlns:r="http://schemas.openxmlformats.org/officeDocument/2006/relationships" r:embed="rId2"/>
        <a:stretch>
          <a:fillRect/>
        </a:stretch>
      </xdr:blipFill>
      <xdr:spPr>
        <a:xfrm>
          <a:off x="4051300" y="2895600"/>
          <a:ext cx="5130800" cy="1498600"/>
        </a:xfrm>
        <a:prstGeom prst="rect">
          <a:avLst/>
        </a:prstGeom>
      </xdr:spPr>
    </xdr:pic>
    <xdr:clientData/>
  </xdr:twoCellAnchor>
  <xdr:twoCellAnchor editAs="oneCell">
    <xdr:from>
      <xdr:col>4</xdr:col>
      <xdr:colOff>749300</xdr:colOff>
      <xdr:row>24</xdr:row>
      <xdr:rowOff>47878</xdr:rowOff>
    </xdr:from>
    <xdr:to>
      <xdr:col>12</xdr:col>
      <xdr:colOff>673100</xdr:colOff>
      <xdr:row>40</xdr:row>
      <xdr:rowOff>38100</xdr:rowOff>
    </xdr:to>
    <xdr:pic>
      <xdr:nvPicPr>
        <xdr:cNvPr id="4" name="Picture 3"/>
        <xdr:cNvPicPr>
          <a:picLocks noChangeAspect="1"/>
        </xdr:cNvPicPr>
      </xdr:nvPicPr>
      <xdr:blipFill>
        <a:blip xmlns:r="http://schemas.openxmlformats.org/officeDocument/2006/relationships" r:embed="rId3"/>
        <a:stretch>
          <a:fillRect/>
        </a:stretch>
      </xdr:blipFill>
      <xdr:spPr>
        <a:xfrm>
          <a:off x="3835400" y="4619878"/>
          <a:ext cx="8280400" cy="3038222"/>
        </a:xfrm>
        <a:prstGeom prst="rect">
          <a:avLst/>
        </a:prstGeom>
      </xdr:spPr>
    </xdr:pic>
    <xdr:clientData/>
  </xdr:twoCellAnchor>
  <xdr:twoCellAnchor editAs="oneCell">
    <xdr:from>
      <xdr:col>5</xdr:col>
      <xdr:colOff>977900</xdr:colOff>
      <xdr:row>40</xdr:row>
      <xdr:rowOff>38101</xdr:rowOff>
    </xdr:from>
    <xdr:to>
      <xdr:col>12</xdr:col>
      <xdr:colOff>63500</xdr:colOff>
      <xdr:row>72</xdr:row>
      <xdr:rowOff>40281</xdr:rowOff>
    </xdr:to>
    <xdr:pic>
      <xdr:nvPicPr>
        <xdr:cNvPr id="5" name="Picture 4"/>
        <xdr:cNvPicPr>
          <a:picLocks noChangeAspect="1"/>
        </xdr:cNvPicPr>
      </xdr:nvPicPr>
      <xdr:blipFill rotWithShape="1">
        <a:blip xmlns:r="http://schemas.openxmlformats.org/officeDocument/2006/relationships" r:embed="rId4"/>
        <a:srcRect r="6001"/>
        <a:stretch/>
      </xdr:blipFill>
      <xdr:spPr>
        <a:xfrm>
          <a:off x="5143500" y="7658101"/>
          <a:ext cx="6642100" cy="6098180"/>
        </a:xfrm>
        <a:prstGeom prst="rect">
          <a:avLst/>
        </a:prstGeom>
      </xdr:spPr>
    </xdr:pic>
    <xdr:clientData/>
  </xdr:twoCellAnchor>
  <xdr:twoCellAnchor editAs="oneCell">
    <xdr:from>
      <xdr:col>5</xdr:col>
      <xdr:colOff>723900</xdr:colOff>
      <xdr:row>77</xdr:row>
      <xdr:rowOff>12700</xdr:rowOff>
    </xdr:from>
    <xdr:to>
      <xdr:col>14</xdr:col>
      <xdr:colOff>38100</xdr:colOff>
      <xdr:row>87</xdr:row>
      <xdr:rowOff>12700</xdr:rowOff>
    </xdr:to>
    <xdr:pic>
      <xdr:nvPicPr>
        <xdr:cNvPr id="6" name="Picture 5"/>
        <xdr:cNvPicPr>
          <a:picLocks noChangeAspect="1"/>
        </xdr:cNvPicPr>
      </xdr:nvPicPr>
      <xdr:blipFill>
        <a:blip xmlns:r="http://schemas.openxmlformats.org/officeDocument/2006/relationships" r:embed="rId5"/>
        <a:stretch>
          <a:fillRect/>
        </a:stretch>
      </xdr:blipFill>
      <xdr:spPr>
        <a:xfrm>
          <a:off x="4889500" y="14681200"/>
          <a:ext cx="9029700" cy="1905000"/>
        </a:xfrm>
        <a:prstGeom prst="rect">
          <a:avLst/>
        </a:prstGeom>
      </xdr:spPr>
    </xdr:pic>
    <xdr:clientData/>
  </xdr:twoCellAnchor>
  <xdr:twoCellAnchor editAs="oneCell">
    <xdr:from>
      <xdr:col>5</xdr:col>
      <xdr:colOff>711200</xdr:colOff>
      <xdr:row>91</xdr:row>
      <xdr:rowOff>63500</xdr:rowOff>
    </xdr:from>
    <xdr:to>
      <xdr:col>12</xdr:col>
      <xdr:colOff>63500</xdr:colOff>
      <xdr:row>103</xdr:row>
      <xdr:rowOff>101600</xdr:rowOff>
    </xdr:to>
    <xdr:pic>
      <xdr:nvPicPr>
        <xdr:cNvPr id="7" name="Picture 6"/>
        <xdr:cNvPicPr>
          <a:picLocks noChangeAspect="1"/>
        </xdr:cNvPicPr>
      </xdr:nvPicPr>
      <xdr:blipFill>
        <a:blip xmlns:r="http://schemas.openxmlformats.org/officeDocument/2006/relationships" r:embed="rId6"/>
        <a:stretch>
          <a:fillRect/>
        </a:stretch>
      </xdr:blipFill>
      <xdr:spPr>
        <a:xfrm>
          <a:off x="4229100" y="17399000"/>
          <a:ext cx="6908800" cy="23241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0"/>
  </sheetPr>
  <dimension ref="A1:D24"/>
  <sheetViews>
    <sheetView workbookViewId="0">
      <selection activeCell="B2" sqref="B2"/>
    </sheetView>
  </sheetViews>
  <sheetFormatPr baseColWidth="10" defaultRowHeight="15" x14ac:dyDescent="0"/>
  <cols>
    <col min="1" max="1" width="3.375" style="50" customWidth="1"/>
    <col min="2" max="2" width="11.125" style="35" customWidth="1"/>
    <col min="3" max="3" width="40.5" style="35" customWidth="1"/>
    <col min="4" max="4" width="10.75" style="35" customWidth="1"/>
    <col min="5" max="16384" width="10.625" style="35"/>
  </cols>
  <sheetData>
    <row r="1" spans="1:4" s="48" customFormat="1">
      <c r="A1" s="46"/>
      <c r="B1" s="47"/>
      <c r="C1" s="47"/>
    </row>
    <row r="2" spans="1:4" ht="20">
      <c r="A2" s="7"/>
      <c r="B2" s="49" t="s">
        <v>19</v>
      </c>
      <c r="C2" s="49"/>
    </row>
    <row r="3" spans="1:4">
      <c r="A3" s="7"/>
      <c r="B3" s="14"/>
      <c r="C3" s="14"/>
    </row>
    <row r="4" spans="1:4">
      <c r="A4" s="7"/>
      <c r="B4" s="8" t="s">
        <v>20</v>
      </c>
      <c r="C4" s="9" t="s">
        <v>84</v>
      </c>
    </row>
    <row r="5" spans="1:4">
      <c r="A5" s="7"/>
      <c r="B5" s="10" t="s">
        <v>114</v>
      </c>
      <c r="C5" s="11" t="s">
        <v>115</v>
      </c>
    </row>
    <row r="6" spans="1:4">
      <c r="A6" s="7"/>
      <c r="B6" s="12" t="s">
        <v>22</v>
      </c>
      <c r="C6" s="13" t="s">
        <v>23</v>
      </c>
    </row>
    <row r="7" spans="1:4">
      <c r="A7" s="7"/>
      <c r="B7" s="14"/>
      <c r="C7" s="14"/>
    </row>
    <row r="8" spans="1:4">
      <c r="A8" s="7"/>
      <c r="B8" s="14"/>
      <c r="C8" s="14"/>
    </row>
    <row r="9" spans="1:4">
      <c r="A9" s="7"/>
      <c r="B9" s="124" t="s">
        <v>99</v>
      </c>
      <c r="C9" s="125"/>
      <c r="D9" s="126"/>
    </row>
    <row r="10" spans="1:4">
      <c r="A10" s="7"/>
      <c r="B10" s="127"/>
      <c r="C10" s="128"/>
      <c r="D10" s="129"/>
    </row>
    <row r="11" spans="1:4">
      <c r="A11" s="7"/>
      <c r="B11" s="127" t="s">
        <v>100</v>
      </c>
      <c r="C11" s="130" t="s">
        <v>101</v>
      </c>
      <c r="D11" s="129"/>
    </row>
    <row r="12" spans="1:4" ht="16" thickBot="1">
      <c r="A12" s="7"/>
      <c r="B12" s="127"/>
      <c r="C12" s="23" t="s">
        <v>102</v>
      </c>
      <c r="D12" s="129"/>
    </row>
    <row r="13" spans="1:4" ht="16" thickBot="1">
      <c r="A13" s="7"/>
      <c r="B13" s="127"/>
      <c r="C13" s="131" t="s">
        <v>103</v>
      </c>
      <c r="D13" s="129"/>
    </row>
    <row r="14" spans="1:4">
      <c r="A14" s="7"/>
      <c r="B14" s="127"/>
      <c r="C14" s="128" t="s">
        <v>104</v>
      </c>
      <c r="D14" s="129"/>
    </row>
    <row r="15" spans="1:4">
      <c r="A15" s="7"/>
      <c r="B15" s="127"/>
      <c r="C15" s="128"/>
      <c r="D15" s="129"/>
    </row>
    <row r="16" spans="1:4">
      <c r="A16" s="7"/>
      <c r="B16" s="127" t="s">
        <v>105</v>
      </c>
      <c r="C16" s="132" t="s">
        <v>106</v>
      </c>
      <c r="D16" s="129"/>
    </row>
    <row r="17" spans="1:4">
      <c r="A17" s="7"/>
      <c r="B17" s="127"/>
      <c r="C17" s="133" t="s">
        <v>107</v>
      </c>
      <c r="D17" s="129"/>
    </row>
    <row r="18" spans="1:4">
      <c r="A18" s="7"/>
      <c r="B18" s="127"/>
      <c r="C18" s="134" t="s">
        <v>108</v>
      </c>
      <c r="D18" s="129"/>
    </row>
    <row r="19" spans="1:4">
      <c r="A19" s="7"/>
      <c r="B19" s="127"/>
      <c r="C19" s="135" t="s">
        <v>109</v>
      </c>
      <c r="D19" s="129"/>
    </row>
    <row r="20" spans="1:4">
      <c r="A20" s="7"/>
      <c r="B20" s="136"/>
      <c r="C20" s="137" t="s">
        <v>110</v>
      </c>
      <c r="D20" s="129"/>
    </row>
    <row r="21" spans="1:4">
      <c r="A21" s="7"/>
      <c r="B21" s="136"/>
      <c r="C21" s="138" t="s">
        <v>111</v>
      </c>
      <c r="D21" s="129"/>
    </row>
    <row r="22" spans="1:4">
      <c r="A22" s="7"/>
      <c r="B22" s="136"/>
      <c r="C22" s="139" t="s">
        <v>112</v>
      </c>
      <c r="D22" s="129"/>
    </row>
    <row r="23" spans="1:4">
      <c r="A23" s="7"/>
      <c r="B23" s="136"/>
      <c r="C23" s="140" t="s">
        <v>113</v>
      </c>
      <c r="D23" s="129"/>
    </row>
    <row r="24" spans="1:4">
      <c r="B24" s="141"/>
      <c r="C24" s="142"/>
      <c r="D24" s="14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56"/>
  <sheetViews>
    <sheetView tabSelected="1" workbookViewId="0">
      <selection activeCell="I41" sqref="I41"/>
    </sheetView>
  </sheetViews>
  <sheetFormatPr baseColWidth="10" defaultRowHeight="16" x14ac:dyDescent="0"/>
  <cols>
    <col min="1" max="1" width="4.5" style="4" customWidth="1"/>
    <col min="2" max="2" width="3.75" style="4" customWidth="1"/>
    <col min="3" max="3" width="47" style="4" customWidth="1"/>
    <col min="4" max="4" width="12.375" style="4" customWidth="1"/>
    <col min="5" max="5" width="15.375" style="4" customWidth="1"/>
    <col min="6" max="6" width="3.75" style="4" customWidth="1"/>
    <col min="7" max="7" width="35.25" style="4" customWidth="1"/>
    <col min="8" max="8" width="4.25" style="4" customWidth="1"/>
    <col min="9" max="9" width="42.5" style="4" customWidth="1"/>
    <col min="10" max="10" width="5.375" style="4" customWidth="1"/>
    <col min="11" max="16384" width="10.625" style="4"/>
  </cols>
  <sheetData>
    <row r="1" spans="2:11">
      <c r="B1" s="15"/>
      <c r="C1" s="15"/>
      <c r="D1" s="16"/>
      <c r="E1" s="15"/>
      <c r="F1" s="15"/>
      <c r="G1" s="15"/>
      <c r="H1" s="15"/>
      <c r="I1" s="15"/>
    </row>
    <row r="2" spans="2:11">
      <c r="B2" s="178" t="s">
        <v>131</v>
      </c>
      <c r="C2" s="179"/>
      <c r="D2" s="179"/>
      <c r="E2" s="180"/>
      <c r="F2" s="16"/>
      <c r="G2" s="16"/>
      <c r="H2" s="15"/>
      <c r="I2" s="15"/>
    </row>
    <row r="3" spans="2:11">
      <c r="B3" s="181"/>
      <c r="C3" s="182"/>
      <c r="D3" s="182"/>
      <c r="E3" s="183"/>
      <c r="F3" s="16"/>
      <c r="G3" s="16"/>
      <c r="H3" s="15"/>
      <c r="I3" s="15"/>
    </row>
    <row r="4" spans="2:11">
      <c r="B4" s="181"/>
      <c r="C4" s="182"/>
      <c r="D4" s="182"/>
      <c r="E4" s="183"/>
      <c r="F4" s="16"/>
      <c r="G4" s="16"/>
      <c r="H4" s="15"/>
      <c r="I4" s="15"/>
    </row>
    <row r="5" spans="2:11">
      <c r="B5" s="184"/>
      <c r="C5" s="185"/>
      <c r="D5" s="185"/>
      <c r="E5" s="186"/>
      <c r="F5" s="16"/>
      <c r="G5" s="16"/>
      <c r="H5" s="15"/>
      <c r="I5" s="15"/>
    </row>
    <row r="6" spans="2:11" ht="17" thickBot="1">
      <c r="B6" s="15"/>
      <c r="C6" s="15"/>
      <c r="D6" s="16"/>
      <c r="E6" s="15"/>
      <c r="F6" s="15"/>
      <c r="G6" s="15"/>
      <c r="H6" s="15"/>
      <c r="I6" s="15"/>
    </row>
    <row r="7" spans="2:11">
      <c r="B7" s="32"/>
      <c r="C7" s="31"/>
      <c r="D7" s="31"/>
      <c r="E7" s="31"/>
      <c r="F7" s="31"/>
      <c r="G7" s="31"/>
      <c r="H7" s="31"/>
      <c r="I7" s="31"/>
      <c r="J7" s="26"/>
    </row>
    <row r="8" spans="2:11" s="5" customFormat="1" ht="18">
      <c r="B8" s="43"/>
      <c r="C8" s="27" t="s">
        <v>36</v>
      </c>
      <c r="D8" s="28" t="s">
        <v>16</v>
      </c>
      <c r="E8" s="25" t="s">
        <v>8</v>
      </c>
      <c r="F8" s="27"/>
      <c r="G8" s="27" t="s">
        <v>15</v>
      </c>
      <c r="H8" s="27"/>
      <c r="I8" s="27" t="s">
        <v>0</v>
      </c>
      <c r="J8" s="163"/>
    </row>
    <row r="9" spans="2:11" s="5" customFormat="1" ht="18">
      <c r="B9" s="44"/>
      <c r="C9" s="23"/>
      <c r="D9" s="52"/>
      <c r="E9" s="23"/>
      <c r="F9" s="23"/>
      <c r="G9" s="23"/>
      <c r="H9" s="23"/>
      <c r="I9" s="23"/>
      <c r="J9" s="22"/>
    </row>
    <row r="10" spans="2:11" s="5" customFormat="1" ht="19" thickBot="1">
      <c r="B10" s="44"/>
      <c r="C10" s="23" t="s">
        <v>133</v>
      </c>
      <c r="D10" s="52"/>
      <c r="E10" s="23"/>
      <c r="F10" s="23"/>
      <c r="G10" s="23"/>
      <c r="H10" s="23"/>
      <c r="I10" s="23"/>
      <c r="J10" s="22"/>
    </row>
    <row r="11" spans="2:11" s="5" customFormat="1" ht="19" thickBot="1">
      <c r="B11" s="44"/>
      <c r="C11" s="55" t="s">
        <v>37</v>
      </c>
      <c r="D11" s="34" t="s">
        <v>6</v>
      </c>
      <c r="E11" s="36">
        <v>0.35</v>
      </c>
      <c r="F11" s="33"/>
      <c r="G11" s="61"/>
      <c r="H11" s="51"/>
      <c r="I11" s="36" t="s">
        <v>67</v>
      </c>
      <c r="J11" s="22"/>
    </row>
    <row r="12" spans="2:11" ht="17" thickBot="1">
      <c r="B12" s="37"/>
      <c r="C12" s="55" t="s">
        <v>39</v>
      </c>
      <c r="D12" s="38" t="s">
        <v>6</v>
      </c>
      <c r="E12" s="36">
        <v>0.99</v>
      </c>
      <c r="F12" s="33"/>
      <c r="G12" s="33"/>
      <c r="H12" s="33"/>
      <c r="I12" s="36" t="s">
        <v>67</v>
      </c>
      <c r="J12" s="164"/>
      <c r="K12" s="3"/>
    </row>
    <row r="13" spans="2:11" ht="17" thickBot="1">
      <c r="B13" s="37"/>
      <c r="C13" s="54" t="s">
        <v>40</v>
      </c>
      <c r="D13" s="38" t="s">
        <v>6</v>
      </c>
      <c r="E13" s="58">
        <v>0</v>
      </c>
      <c r="F13" s="33"/>
      <c r="G13" s="33"/>
      <c r="H13" s="33"/>
      <c r="I13" s="36" t="s">
        <v>67</v>
      </c>
      <c r="J13" s="164"/>
      <c r="K13" s="3"/>
    </row>
    <row r="14" spans="2:11" ht="17" thickBot="1">
      <c r="B14" s="37"/>
      <c r="C14" s="54" t="s">
        <v>41</v>
      </c>
      <c r="D14" s="38" t="s">
        <v>6</v>
      </c>
      <c r="E14" s="58">
        <v>0</v>
      </c>
      <c r="F14" s="33"/>
      <c r="G14" s="33"/>
      <c r="H14" s="33"/>
      <c r="I14" s="36" t="s">
        <v>67</v>
      </c>
      <c r="J14" s="164"/>
      <c r="K14" s="3"/>
    </row>
    <row r="15" spans="2:11" ht="17" thickBot="1">
      <c r="B15" s="37"/>
      <c r="C15" s="54" t="s">
        <v>42</v>
      </c>
      <c r="D15" s="38" t="s">
        <v>6</v>
      </c>
      <c r="E15" s="58">
        <v>0</v>
      </c>
      <c r="F15" s="33"/>
      <c r="G15" s="33"/>
      <c r="H15" s="33"/>
      <c r="I15" s="36" t="s">
        <v>67</v>
      </c>
      <c r="J15" s="164"/>
      <c r="K15" s="3"/>
    </row>
    <row r="16" spans="2:11" ht="17" thickBot="1">
      <c r="B16" s="37"/>
      <c r="C16" s="54" t="s">
        <v>12</v>
      </c>
      <c r="D16" s="38" t="s">
        <v>6</v>
      </c>
      <c r="E16" s="58">
        <v>0</v>
      </c>
      <c r="F16" s="33"/>
      <c r="G16" s="33"/>
      <c r="H16" s="33"/>
      <c r="I16" s="36" t="s">
        <v>67</v>
      </c>
      <c r="J16" s="164"/>
      <c r="K16" s="3"/>
    </row>
    <row r="17" spans="2:11" s="2" customFormat="1" ht="17" thickBot="1">
      <c r="B17" s="37"/>
      <c r="C17" s="56" t="s">
        <v>45</v>
      </c>
      <c r="D17" s="38" t="s">
        <v>6</v>
      </c>
      <c r="E17" s="36">
        <v>0.1</v>
      </c>
      <c r="F17" s="33"/>
      <c r="G17" s="33"/>
      <c r="H17" s="33"/>
      <c r="I17" s="36" t="s">
        <v>67</v>
      </c>
      <c r="J17" s="165"/>
      <c r="K17" s="1"/>
    </row>
    <row r="18" spans="2:11" s="2" customFormat="1" ht="17" thickBot="1">
      <c r="B18" s="37"/>
      <c r="C18" s="56" t="s">
        <v>46</v>
      </c>
      <c r="D18" s="38" t="s">
        <v>6</v>
      </c>
      <c r="E18" s="36">
        <v>0.7</v>
      </c>
      <c r="F18" s="33"/>
      <c r="G18" s="33"/>
      <c r="H18" s="33"/>
      <c r="I18" s="36" t="s">
        <v>67</v>
      </c>
      <c r="J18" s="165"/>
      <c r="K18" s="1"/>
    </row>
    <row r="19" spans="2:11" ht="17" thickBot="1">
      <c r="B19" s="37"/>
      <c r="C19" s="56" t="s">
        <v>47</v>
      </c>
      <c r="D19" s="38" t="s">
        <v>116</v>
      </c>
      <c r="E19" s="36">
        <v>50</v>
      </c>
      <c r="F19" s="33"/>
      <c r="G19" s="33" t="s">
        <v>30</v>
      </c>
      <c r="H19" s="33"/>
      <c r="I19" s="36" t="s">
        <v>67</v>
      </c>
      <c r="J19" s="164"/>
    </row>
    <row r="20" spans="2:11" ht="17" thickBot="1">
      <c r="B20" s="37"/>
      <c r="C20" s="56" t="s">
        <v>48</v>
      </c>
      <c r="D20" s="38" t="s">
        <v>116</v>
      </c>
      <c r="E20" s="58">
        <v>0</v>
      </c>
      <c r="F20" s="33"/>
      <c r="G20" s="60" t="s">
        <v>69</v>
      </c>
      <c r="H20" s="33"/>
      <c r="I20" s="36" t="s">
        <v>67</v>
      </c>
      <c r="J20" s="164"/>
    </row>
    <row r="21" spans="2:11" ht="17" thickBot="1">
      <c r="B21" s="37"/>
      <c r="C21" s="56" t="s">
        <v>49</v>
      </c>
      <c r="D21" s="38" t="s">
        <v>3</v>
      </c>
      <c r="E21" s="58">
        <v>-1</v>
      </c>
      <c r="F21" s="33"/>
      <c r="G21" s="63" t="s">
        <v>72</v>
      </c>
      <c r="H21" s="33"/>
      <c r="I21" s="36" t="s">
        <v>67</v>
      </c>
      <c r="J21" s="164"/>
    </row>
    <row r="22" spans="2:11" ht="17" thickBot="1">
      <c r="B22" s="37"/>
      <c r="C22" s="56" t="s">
        <v>62</v>
      </c>
      <c r="D22" s="38" t="s">
        <v>3</v>
      </c>
      <c r="E22" s="58">
        <v>-0.2</v>
      </c>
      <c r="F22" s="33"/>
      <c r="G22" s="64" t="s">
        <v>73</v>
      </c>
      <c r="H22" s="33"/>
      <c r="I22" s="36" t="s">
        <v>67</v>
      </c>
      <c r="J22" s="164"/>
    </row>
    <row r="23" spans="2:11" ht="17" thickBot="1">
      <c r="B23" s="37"/>
      <c r="C23" s="56" t="s">
        <v>50</v>
      </c>
      <c r="D23" s="38" t="s">
        <v>3</v>
      </c>
      <c r="E23" s="36">
        <f>-0.2</f>
        <v>-0.2</v>
      </c>
      <c r="F23" s="33"/>
      <c r="G23" s="64" t="s">
        <v>74</v>
      </c>
      <c r="H23" s="33"/>
      <c r="I23" s="36" t="s">
        <v>67</v>
      </c>
      <c r="J23" s="164"/>
    </row>
    <row r="24" spans="2:11" ht="17" thickBot="1">
      <c r="B24" s="37"/>
      <c r="C24" s="56" t="s">
        <v>51</v>
      </c>
      <c r="D24" s="38" t="s">
        <v>3</v>
      </c>
      <c r="E24" s="58">
        <v>0</v>
      </c>
      <c r="F24" s="33"/>
      <c r="G24" s="64" t="s">
        <v>75</v>
      </c>
      <c r="H24" s="33"/>
      <c r="I24" s="36" t="s">
        <v>67</v>
      </c>
      <c r="J24" s="164"/>
    </row>
    <row r="25" spans="2:11" ht="17" thickBot="1">
      <c r="B25" s="37"/>
      <c r="C25" s="56" t="s">
        <v>52</v>
      </c>
      <c r="D25" s="38" t="s">
        <v>3</v>
      </c>
      <c r="E25" s="58">
        <v>0</v>
      </c>
      <c r="F25" s="33"/>
      <c r="G25" s="62" t="s">
        <v>76</v>
      </c>
      <c r="H25" s="33"/>
      <c r="I25" s="36" t="s">
        <v>67</v>
      </c>
      <c r="J25" s="164"/>
    </row>
    <row r="26" spans="2:11">
      <c r="B26" s="37"/>
      <c r="C26" s="154"/>
      <c r="D26" s="155"/>
      <c r="E26" s="156"/>
      <c r="F26" s="35"/>
      <c r="G26" s="157"/>
      <c r="H26" s="35"/>
      <c r="I26" s="35"/>
      <c r="J26" s="164"/>
    </row>
    <row r="27" spans="2:11" ht="17" thickBot="1">
      <c r="B27" s="37"/>
      <c r="C27" s="23" t="s">
        <v>132</v>
      </c>
      <c r="D27" s="155"/>
      <c r="E27" s="156"/>
      <c r="F27" s="35"/>
      <c r="G27" s="157"/>
      <c r="H27" s="35"/>
      <c r="I27" s="35"/>
      <c r="J27" s="164"/>
    </row>
    <row r="28" spans="2:11" ht="17" thickBot="1">
      <c r="B28" s="37"/>
      <c r="C28" s="56" t="s">
        <v>53</v>
      </c>
      <c r="D28" s="38" t="s">
        <v>38</v>
      </c>
      <c r="E28" s="39">
        <f>'Research data'!G14</f>
        <v>157216666.66999999</v>
      </c>
      <c r="F28" s="33"/>
      <c r="G28" s="33" t="s">
        <v>10</v>
      </c>
      <c r="H28" s="33"/>
      <c r="I28" s="177" t="s">
        <v>162</v>
      </c>
      <c r="J28" s="166"/>
    </row>
    <row r="29" spans="2:11" ht="17" thickBot="1">
      <c r="B29" s="37"/>
      <c r="C29" s="56" t="s">
        <v>54</v>
      </c>
      <c r="D29" s="38" t="s">
        <v>38</v>
      </c>
      <c r="E29" s="58">
        <v>0</v>
      </c>
      <c r="F29" s="33"/>
      <c r="G29" s="60" t="s">
        <v>70</v>
      </c>
      <c r="H29" s="33"/>
      <c r="I29" s="36" t="s">
        <v>67</v>
      </c>
      <c r="J29" s="166"/>
    </row>
    <row r="30" spans="2:11" ht="17" thickBot="1">
      <c r="B30" s="37"/>
      <c r="C30" s="56" t="s">
        <v>14</v>
      </c>
      <c r="D30" s="38" t="s">
        <v>38</v>
      </c>
      <c r="E30" s="58">
        <v>0</v>
      </c>
      <c r="F30" s="33"/>
      <c r="G30" s="33" t="s">
        <v>26</v>
      </c>
      <c r="H30" s="33"/>
      <c r="I30" s="36" t="s">
        <v>67</v>
      </c>
      <c r="J30" s="164"/>
    </row>
    <row r="31" spans="2:11" ht="17" thickBot="1">
      <c r="B31" s="37"/>
      <c r="C31" s="56" t="s">
        <v>55</v>
      </c>
      <c r="D31" s="38" t="s">
        <v>38</v>
      </c>
      <c r="E31" s="58">
        <v>0</v>
      </c>
      <c r="F31" s="33"/>
      <c r="G31" s="33" t="s">
        <v>29</v>
      </c>
      <c r="H31" s="33"/>
      <c r="I31" s="36" t="s">
        <v>67</v>
      </c>
      <c r="J31" s="164"/>
    </row>
    <row r="32" spans="2:11" ht="17" thickBot="1">
      <c r="B32" s="37"/>
      <c r="C32" s="56" t="s">
        <v>56</v>
      </c>
      <c r="D32" s="38" t="s">
        <v>63</v>
      </c>
      <c r="E32" s="145">
        <f>'Research data'!G17</f>
        <v>2525000</v>
      </c>
      <c r="F32" s="33"/>
      <c r="G32" s="57" t="s">
        <v>65</v>
      </c>
      <c r="H32" s="33"/>
      <c r="I32" s="177" t="s">
        <v>163</v>
      </c>
      <c r="J32" s="164"/>
    </row>
    <row r="33" spans="2:10" ht="17" thickBot="1">
      <c r="B33" s="37"/>
      <c r="C33" s="56" t="s">
        <v>57</v>
      </c>
      <c r="D33" s="38" t="s">
        <v>64</v>
      </c>
      <c r="E33" s="58">
        <f>'Research data'!G19</f>
        <v>112</v>
      </c>
      <c r="F33" s="33"/>
      <c r="G33" s="60" t="s">
        <v>66</v>
      </c>
      <c r="H33" s="33"/>
      <c r="I33" s="177" t="s">
        <v>86</v>
      </c>
      <c r="J33" s="164"/>
    </row>
    <row r="34" spans="2:10" ht="17" thickBot="1">
      <c r="B34" s="37"/>
      <c r="C34" s="56" t="s">
        <v>58</v>
      </c>
      <c r="D34" s="38" t="s">
        <v>64</v>
      </c>
      <c r="E34" s="58">
        <v>0</v>
      </c>
      <c r="F34" s="33"/>
      <c r="G34" s="60" t="s">
        <v>71</v>
      </c>
      <c r="H34" s="33"/>
      <c r="I34" s="59" t="s">
        <v>67</v>
      </c>
      <c r="J34" s="164"/>
    </row>
    <row r="35" spans="2:10" ht="17" thickBot="1">
      <c r="B35" s="37"/>
      <c r="C35" s="56" t="s">
        <v>61</v>
      </c>
      <c r="D35" s="38" t="s">
        <v>3</v>
      </c>
      <c r="E35" s="39">
        <v>0.1</v>
      </c>
      <c r="F35" s="33"/>
      <c r="G35" s="33" t="s">
        <v>25</v>
      </c>
      <c r="H35" s="33"/>
      <c r="I35" s="59" t="s">
        <v>67</v>
      </c>
      <c r="J35" s="164"/>
    </row>
    <row r="36" spans="2:10" ht="17" thickBot="1">
      <c r="B36" s="37"/>
      <c r="C36" s="56" t="s">
        <v>44</v>
      </c>
      <c r="D36" s="38" t="s">
        <v>13</v>
      </c>
      <c r="E36" s="58">
        <v>0</v>
      </c>
      <c r="F36" s="33"/>
      <c r="G36" s="33"/>
      <c r="H36" s="33"/>
      <c r="I36" s="36" t="s">
        <v>67</v>
      </c>
      <c r="J36" s="164"/>
    </row>
    <row r="37" spans="2:10">
      <c r="B37" s="37"/>
      <c r="C37" s="154"/>
      <c r="D37" s="155"/>
      <c r="E37" s="156"/>
      <c r="F37" s="35"/>
      <c r="G37" s="146"/>
      <c r="H37" s="35"/>
      <c r="I37" s="158"/>
      <c r="J37" s="164"/>
    </row>
    <row r="38" spans="2:10" ht="17" thickBot="1">
      <c r="B38" s="37"/>
      <c r="C38" s="23" t="s">
        <v>9</v>
      </c>
      <c r="D38" s="155"/>
      <c r="E38" s="156"/>
      <c r="F38" s="35"/>
      <c r="G38" s="146"/>
      <c r="H38" s="35"/>
      <c r="I38" s="158"/>
      <c r="J38" s="164"/>
    </row>
    <row r="39" spans="2:10" ht="17" thickBot="1">
      <c r="B39" s="37"/>
      <c r="C39" s="56" t="s">
        <v>59</v>
      </c>
      <c r="D39" s="38" t="s">
        <v>2</v>
      </c>
      <c r="E39" s="58">
        <f>'Research data'!G10</f>
        <v>1</v>
      </c>
      <c r="F39" s="33"/>
      <c r="G39" s="33" t="s">
        <v>28</v>
      </c>
      <c r="H39" s="33"/>
      <c r="I39" s="70" t="s">
        <v>82</v>
      </c>
      <c r="J39" s="164"/>
    </row>
    <row r="40" spans="2:10" ht="17" thickBot="1">
      <c r="B40" s="37"/>
      <c r="C40" s="56" t="s">
        <v>60</v>
      </c>
      <c r="D40" s="38" t="s">
        <v>2</v>
      </c>
      <c r="E40" s="58">
        <f>'Research data'!G11</f>
        <v>30</v>
      </c>
      <c r="F40" s="33"/>
      <c r="G40" s="33" t="s">
        <v>27</v>
      </c>
      <c r="H40" s="33"/>
      <c r="I40" s="177" t="s">
        <v>82</v>
      </c>
      <c r="J40" s="164"/>
    </row>
    <row r="41" spans="2:10" ht="17" thickBot="1">
      <c r="B41" s="37"/>
      <c r="C41" s="54" t="s">
        <v>43</v>
      </c>
      <c r="D41" s="38" t="s">
        <v>5</v>
      </c>
      <c r="E41" s="144">
        <f>'Research data'!G9</f>
        <v>1</v>
      </c>
      <c r="F41" s="33"/>
      <c r="G41" s="33" t="s">
        <v>17</v>
      </c>
      <c r="H41" s="33"/>
      <c r="I41" s="70" t="s">
        <v>92</v>
      </c>
      <c r="J41" s="164"/>
    </row>
    <row r="42" spans="2:10" ht="17" thickBot="1">
      <c r="B42" s="160"/>
      <c r="C42" s="159" t="s">
        <v>41</v>
      </c>
      <c r="D42" s="159" t="s">
        <v>6</v>
      </c>
      <c r="E42" s="161">
        <v>0</v>
      </c>
      <c r="F42" s="159"/>
      <c r="G42" s="159"/>
      <c r="H42" s="159"/>
      <c r="I42" s="162" t="s">
        <v>67</v>
      </c>
      <c r="J42" s="164"/>
    </row>
    <row r="43" spans="2:10" ht="20" customHeight="1" thickBot="1">
      <c r="B43" s="40"/>
      <c r="C43" s="41"/>
      <c r="D43" s="41"/>
      <c r="E43" s="41"/>
      <c r="F43" s="41"/>
      <c r="G43" s="41"/>
      <c r="H43" s="41"/>
      <c r="I43" s="41"/>
      <c r="J43" s="6"/>
    </row>
    <row r="44" spans="2:10">
      <c r="B44" s="42"/>
      <c r="C44" s="42"/>
      <c r="D44" s="42"/>
      <c r="E44" s="42"/>
      <c r="F44" s="42"/>
      <c r="G44" s="42"/>
      <c r="H44" s="42"/>
      <c r="I44" s="42"/>
    </row>
    <row r="45" spans="2:10">
      <c r="B45" s="15"/>
      <c r="C45" s="15"/>
      <c r="D45" s="15"/>
      <c r="E45" s="15"/>
      <c r="F45" s="15"/>
      <c r="G45" s="15"/>
      <c r="H45" s="15"/>
      <c r="I45" s="15"/>
    </row>
    <row r="46" spans="2:10">
      <c r="B46" s="15"/>
      <c r="C46" s="15"/>
      <c r="D46" s="15"/>
      <c r="E46" s="15"/>
      <c r="F46" s="15"/>
      <c r="G46" s="15"/>
      <c r="H46" s="15"/>
      <c r="I46" s="15"/>
    </row>
    <row r="47" spans="2:10">
      <c r="B47" s="15"/>
      <c r="C47" s="15"/>
      <c r="D47" s="15"/>
      <c r="E47" s="15"/>
      <c r="F47" s="15"/>
      <c r="G47" s="15"/>
      <c r="H47" s="15"/>
      <c r="I47" s="15"/>
    </row>
    <row r="48" spans="2:10">
      <c r="B48" s="15"/>
      <c r="C48" s="15"/>
      <c r="D48" s="15"/>
      <c r="E48" s="15"/>
      <c r="F48" s="15"/>
      <c r="G48" s="15"/>
      <c r="H48" s="15"/>
      <c r="I48" s="15"/>
    </row>
    <row r="49" spans="2:9">
      <c r="B49" s="15"/>
      <c r="C49" s="15"/>
      <c r="D49" s="15"/>
      <c r="E49" s="15"/>
      <c r="F49" s="15"/>
      <c r="G49" s="15"/>
      <c r="H49" s="15"/>
      <c r="I49" s="15"/>
    </row>
    <row r="50" spans="2:9">
      <c r="B50" s="15"/>
      <c r="C50" s="15"/>
      <c r="D50" s="15"/>
      <c r="E50" s="15"/>
      <c r="F50" s="15"/>
      <c r="G50" s="15"/>
      <c r="H50" s="15"/>
      <c r="I50" s="15"/>
    </row>
    <row r="51" spans="2:9">
      <c r="B51" s="15"/>
      <c r="C51" s="15"/>
      <c r="D51" s="15"/>
      <c r="E51" s="15"/>
      <c r="F51" s="15"/>
      <c r="G51" s="15"/>
      <c r="H51" s="15"/>
      <c r="I51" s="15"/>
    </row>
    <row r="52" spans="2:9">
      <c r="B52" s="15"/>
      <c r="C52" s="15"/>
      <c r="D52" s="15"/>
      <c r="E52" s="15"/>
      <c r="F52" s="15"/>
      <c r="G52" s="15"/>
      <c r="H52" s="15"/>
      <c r="I52" s="15"/>
    </row>
    <row r="53" spans="2:9">
      <c r="B53" s="15"/>
      <c r="C53" s="15"/>
      <c r="D53" s="15"/>
      <c r="E53" s="15"/>
      <c r="F53" s="15"/>
      <c r="G53" s="15"/>
      <c r="H53" s="15"/>
      <c r="I53" s="15"/>
    </row>
    <row r="54" spans="2:9">
      <c r="B54" s="15"/>
      <c r="C54" s="15"/>
      <c r="D54" s="15"/>
      <c r="E54" s="15"/>
      <c r="F54" s="15"/>
      <c r="G54" s="15"/>
      <c r="H54" s="15"/>
      <c r="I54" s="15"/>
    </row>
    <row r="55" spans="2:9">
      <c r="B55" s="15"/>
      <c r="C55" s="15"/>
      <c r="D55" s="15"/>
      <c r="E55" s="15"/>
      <c r="F55" s="15"/>
      <c r="G55" s="15"/>
      <c r="H55" s="15"/>
      <c r="I55" s="15"/>
    </row>
    <row r="56" spans="2:9">
      <c r="B56" s="15"/>
      <c r="C56" s="15"/>
      <c r="D56" s="15"/>
      <c r="E56" s="15"/>
      <c r="F56" s="15"/>
      <c r="G56" s="15"/>
      <c r="H56" s="15"/>
      <c r="I56" s="15"/>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0</xdr:colOff>
                    <xdr:row>2</xdr:row>
                    <xdr:rowOff>63500</xdr:rowOff>
                  </from>
                  <to>
                    <xdr:col>7</xdr:col>
                    <xdr:colOff>139700</xdr:colOff>
                    <xdr:row>3</xdr:row>
                    <xdr:rowOff>76200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R28"/>
  <sheetViews>
    <sheetView workbookViewId="0">
      <selection activeCell="G21" sqref="G21"/>
    </sheetView>
  </sheetViews>
  <sheetFormatPr baseColWidth="10" defaultRowHeight="15" x14ac:dyDescent="0"/>
  <cols>
    <col min="1" max="1" width="3.375" style="81" customWidth="1"/>
    <col min="2" max="2" width="3.5" style="81" customWidth="1"/>
    <col min="3" max="3" width="37.75" style="81" customWidth="1"/>
    <col min="4" max="4" width="16.625" style="81" hidden="1" customWidth="1"/>
    <col min="5" max="5" width="12.625" style="81" customWidth="1"/>
    <col min="6" max="6" width="3.125" style="81" customWidth="1"/>
    <col min="7" max="7" width="9.625" style="81" customWidth="1"/>
    <col min="8" max="8" width="3.5" style="81" customWidth="1"/>
    <col min="9" max="9" width="10.625" style="81" customWidth="1"/>
    <col min="10" max="10" width="2.375" style="81" customWidth="1"/>
    <col min="11" max="11" width="9.875" style="81" customWidth="1"/>
    <col min="12" max="12" width="2.375" style="81" customWidth="1"/>
    <col min="13" max="13" width="11.875" style="81" customWidth="1"/>
    <col min="14" max="14" width="3" style="81" customWidth="1"/>
    <col min="15" max="15" width="10.875" style="81" customWidth="1"/>
    <col min="16" max="16" width="2.75" style="81" customWidth="1"/>
    <col min="17" max="17" width="44.5" style="81" customWidth="1"/>
    <col min="18" max="18" width="5" style="81" customWidth="1"/>
    <col min="19" max="16384" width="10.625" style="81"/>
  </cols>
  <sheetData>
    <row r="1" spans="2:18" ht="16" thickBot="1"/>
    <row r="2" spans="2:18">
      <c r="B2" s="83"/>
      <c r="C2" s="84"/>
      <c r="D2" s="84"/>
      <c r="E2" s="84"/>
      <c r="F2" s="84"/>
      <c r="G2" s="84"/>
      <c r="H2" s="84"/>
      <c r="I2" s="84"/>
      <c r="J2" s="84"/>
      <c r="K2" s="84"/>
      <c r="L2" s="84"/>
      <c r="M2" s="84"/>
      <c r="N2" s="84"/>
      <c r="O2" s="84"/>
      <c r="P2" s="84"/>
      <c r="Q2" s="84"/>
      <c r="R2" s="86"/>
    </row>
    <row r="3" spans="2:18" s="45" customFormat="1">
      <c r="B3" s="44"/>
      <c r="C3" s="151" t="s">
        <v>130</v>
      </c>
      <c r="D3" s="17"/>
      <c r="E3" s="151" t="s">
        <v>16</v>
      </c>
      <c r="F3" s="151"/>
      <c r="G3" s="151" t="s">
        <v>110</v>
      </c>
      <c r="H3" s="151"/>
      <c r="I3" s="151" t="s">
        <v>82</v>
      </c>
      <c r="J3" s="151"/>
      <c r="K3" s="151" t="s">
        <v>77</v>
      </c>
      <c r="L3" s="151"/>
      <c r="M3" s="151" t="s">
        <v>88</v>
      </c>
      <c r="N3" s="151"/>
      <c r="O3" s="151" t="s">
        <v>86</v>
      </c>
      <c r="P3" s="151"/>
      <c r="Q3" s="151" t="s">
        <v>135</v>
      </c>
      <c r="R3" s="24"/>
    </row>
    <row r="4" spans="2:18">
      <c r="B4" s="87"/>
      <c r="C4" s="68"/>
      <c r="D4" s="68"/>
      <c r="E4" s="68"/>
      <c r="F4" s="68"/>
      <c r="G4" s="99"/>
      <c r="H4" s="99"/>
      <c r="I4" s="18"/>
      <c r="J4" s="18"/>
      <c r="K4" s="18"/>
      <c r="L4" s="18"/>
      <c r="M4" s="17"/>
      <c r="N4" s="152"/>
      <c r="O4" s="17"/>
      <c r="P4" s="17"/>
      <c r="Q4" s="17"/>
      <c r="R4" s="88"/>
    </row>
    <row r="5" spans="2:18" ht="16" thickBot="1">
      <c r="B5" s="87"/>
      <c r="C5" s="53" t="s">
        <v>126</v>
      </c>
      <c r="D5" s="53"/>
      <c r="E5" s="53"/>
      <c r="F5" s="53"/>
      <c r="G5" s="18"/>
      <c r="H5" s="18"/>
      <c r="I5" s="18"/>
      <c r="J5" s="18"/>
      <c r="K5" s="18"/>
      <c r="L5" s="18"/>
      <c r="M5" s="71"/>
      <c r="N5" s="71"/>
      <c r="O5" s="71"/>
      <c r="P5" s="71"/>
      <c r="Q5" s="69"/>
      <c r="R5" s="88"/>
    </row>
    <row r="6" spans="2:18" ht="16" thickBot="1">
      <c r="B6" s="87"/>
      <c r="C6" s="67" t="s">
        <v>32</v>
      </c>
      <c r="D6" s="67"/>
      <c r="E6" s="147" t="s">
        <v>116</v>
      </c>
      <c r="F6" s="153"/>
      <c r="G6" s="100">
        <f>ROUND(50,0)</f>
        <v>50</v>
      </c>
      <c r="H6" s="101"/>
      <c r="I6" s="99"/>
      <c r="J6" s="99"/>
      <c r="K6" s="99"/>
      <c r="L6" s="99"/>
      <c r="M6" s="71"/>
      <c r="N6" s="71"/>
      <c r="O6" s="100">
        <f>Notes!D18</f>
        <v>50</v>
      </c>
      <c r="P6" s="71"/>
      <c r="Q6" s="69"/>
      <c r="R6" s="88"/>
    </row>
    <row r="7" spans="2:18">
      <c r="B7" s="87"/>
      <c r="C7" s="106"/>
      <c r="D7" s="106"/>
      <c r="E7" s="71"/>
      <c r="F7" s="71"/>
      <c r="G7" s="107"/>
      <c r="H7" s="107"/>
      <c r="I7" s="107"/>
      <c r="J7" s="107"/>
      <c r="K7" s="107"/>
      <c r="L7" s="107"/>
      <c r="M7" s="71"/>
      <c r="N7" s="71"/>
      <c r="O7" s="71"/>
      <c r="P7" s="71"/>
      <c r="Q7" s="69"/>
      <c r="R7" s="88"/>
    </row>
    <row r="8" spans="2:18" ht="16" thickBot="1">
      <c r="B8" s="87"/>
      <c r="C8" s="53" t="s">
        <v>9</v>
      </c>
      <c r="D8" s="53"/>
      <c r="E8" s="53"/>
      <c r="F8" s="53"/>
      <c r="G8" s="19"/>
      <c r="H8" s="19"/>
      <c r="I8" s="19"/>
      <c r="J8" s="19"/>
      <c r="K8" s="19"/>
      <c r="L8" s="19"/>
      <c r="M8" s="71"/>
      <c r="N8" s="71"/>
      <c r="O8" s="71"/>
      <c r="P8" s="71"/>
      <c r="Q8" s="69"/>
      <c r="R8" s="88"/>
    </row>
    <row r="9" spans="2:18" ht="16" thickBot="1">
      <c r="B9" s="87"/>
      <c r="C9" s="150" t="s">
        <v>127</v>
      </c>
      <c r="D9" s="102"/>
      <c r="E9" s="66" t="s">
        <v>5</v>
      </c>
      <c r="F9" s="101"/>
      <c r="G9" s="104">
        <f>ROUND(1,0)</f>
        <v>1</v>
      </c>
      <c r="H9" s="103"/>
      <c r="I9" s="104">
        <f>Notes!E66/100*G6</f>
        <v>1</v>
      </c>
      <c r="J9" s="103"/>
      <c r="K9" s="103"/>
      <c r="L9" s="103"/>
      <c r="M9" s="105"/>
      <c r="N9" s="71"/>
      <c r="O9" s="104">
        <f>Notes!D19</f>
        <v>1</v>
      </c>
      <c r="P9" s="71"/>
      <c r="Q9" s="69" t="s">
        <v>85</v>
      </c>
      <c r="R9" s="88"/>
    </row>
    <row r="10" spans="2:18" ht="16" thickBot="1">
      <c r="B10" s="87"/>
      <c r="C10" s="108" t="s">
        <v>1</v>
      </c>
      <c r="D10" s="108"/>
      <c r="E10" s="66" t="s">
        <v>2</v>
      </c>
      <c r="F10" s="101"/>
      <c r="G10" s="109">
        <f>ROUND(1,0)</f>
        <v>1</v>
      </c>
      <c r="H10" s="107"/>
      <c r="I10" s="109">
        <v>1</v>
      </c>
      <c r="J10" s="110"/>
      <c r="K10" s="110"/>
      <c r="L10" s="107"/>
      <c r="M10" s="71"/>
      <c r="N10" s="71"/>
      <c r="O10" s="71"/>
      <c r="P10" s="71"/>
      <c r="Q10" s="69" t="s">
        <v>87</v>
      </c>
      <c r="R10" s="88"/>
    </row>
    <row r="11" spans="2:18" ht="16" thickBot="1">
      <c r="B11" s="87"/>
      <c r="C11" s="111" t="s">
        <v>7</v>
      </c>
      <c r="D11" s="111"/>
      <c r="E11" s="66" t="s">
        <v>2</v>
      </c>
      <c r="F11" s="101"/>
      <c r="G11" s="112">
        <f>ROUND(30,0)</f>
        <v>30</v>
      </c>
      <c r="H11" s="107"/>
      <c r="I11" s="112">
        <v>30</v>
      </c>
      <c r="J11" s="110"/>
      <c r="K11" s="110"/>
      <c r="L11" s="107"/>
      <c r="M11" s="71"/>
      <c r="N11" s="71"/>
      <c r="O11" s="71"/>
      <c r="P11" s="71"/>
      <c r="Q11" s="69"/>
      <c r="R11" s="88"/>
    </row>
    <row r="12" spans="2:18">
      <c r="B12" s="87"/>
      <c r="C12" s="53"/>
      <c r="D12" s="53"/>
      <c r="E12" s="53"/>
      <c r="F12" s="53"/>
      <c r="G12" s="20"/>
      <c r="H12" s="20"/>
      <c r="I12" s="19"/>
      <c r="J12" s="19"/>
      <c r="K12" s="19"/>
      <c r="L12" s="19"/>
      <c r="M12" s="71"/>
      <c r="N12" s="71"/>
      <c r="O12" s="71"/>
      <c r="P12" s="71"/>
      <c r="Q12" s="69"/>
      <c r="R12" s="88"/>
    </row>
    <row r="13" spans="2:18" ht="16" thickBot="1">
      <c r="B13" s="87"/>
      <c r="C13" s="21" t="s">
        <v>120</v>
      </c>
      <c r="D13" s="21"/>
      <c r="E13" s="21"/>
      <c r="F13" s="53"/>
      <c r="G13" s="20"/>
      <c r="H13" s="20"/>
      <c r="I13" s="19"/>
      <c r="J13" s="19"/>
      <c r="K13" s="19"/>
      <c r="L13" s="19"/>
      <c r="M13" s="71"/>
      <c r="N13" s="71"/>
      <c r="O13" s="71"/>
      <c r="P13" s="71"/>
      <c r="Q13" s="69"/>
      <c r="R13" s="88"/>
    </row>
    <row r="14" spans="2:18" ht="16" thickBot="1">
      <c r="B14" s="87"/>
      <c r="C14" s="148" t="s">
        <v>128</v>
      </c>
      <c r="D14" s="21"/>
      <c r="E14" s="67" t="s">
        <v>38</v>
      </c>
      <c r="F14" s="68"/>
      <c r="G14" s="113">
        <f>ROUND(G15*G6*1000,2)</f>
        <v>157216666.66999999</v>
      </c>
      <c r="H14" s="20"/>
      <c r="I14" s="170"/>
      <c r="J14" s="19"/>
      <c r="K14" s="170"/>
      <c r="L14" s="19"/>
      <c r="M14" s="170"/>
      <c r="N14" s="114"/>
      <c r="O14" s="114"/>
      <c r="P14" s="107"/>
      <c r="Q14" s="174" t="s">
        <v>159</v>
      </c>
      <c r="R14" s="88"/>
    </row>
    <row r="15" spans="2:18" ht="16" thickBot="1">
      <c r="B15" s="87"/>
      <c r="C15" s="149" t="s">
        <v>129</v>
      </c>
      <c r="D15" s="115"/>
      <c r="E15" s="147" t="s">
        <v>117</v>
      </c>
      <c r="F15" s="153"/>
      <c r="G15" s="116">
        <f>AVERAGE(I15,K15,M15)</f>
        <v>3144.3333333333335</v>
      </c>
      <c r="H15" s="107"/>
      <c r="I15" s="113">
        <f>Notes!E82</f>
        <v>3263</v>
      </c>
      <c r="J15" s="107"/>
      <c r="K15" s="116">
        <f>Notes!E99</f>
        <v>3000</v>
      </c>
      <c r="L15" s="107"/>
      <c r="M15" s="116">
        <f>Notes!D33</f>
        <v>3170</v>
      </c>
      <c r="N15" s="107"/>
      <c r="O15" s="107"/>
      <c r="P15" s="107"/>
      <c r="Q15" s="174" t="s">
        <v>160</v>
      </c>
      <c r="R15" s="88"/>
    </row>
    <row r="16" spans="2:18" ht="17" thickBot="1">
      <c r="B16" s="87"/>
      <c r="C16" s="148" t="s">
        <v>123</v>
      </c>
      <c r="D16" s="53"/>
      <c r="E16" s="67" t="s">
        <v>38</v>
      </c>
      <c r="F16" s="68"/>
      <c r="G16" s="118">
        <f>G17+G20</f>
        <v>2736456</v>
      </c>
      <c r="H16" s="20"/>
      <c r="I16" s="3"/>
      <c r="J16" s="19"/>
      <c r="K16" s="107"/>
      <c r="L16" s="19"/>
      <c r="M16" s="119">
        <f>Notes!D37*G6*1000</f>
        <v>2640000</v>
      </c>
      <c r="N16" s="71"/>
      <c r="O16" s="118">
        <f>O17+O20</f>
        <v>2736456</v>
      </c>
      <c r="P16" s="71"/>
      <c r="Q16" s="167"/>
      <c r="R16" s="88"/>
    </row>
    <row r="17" spans="2:18" ht="17" thickBot="1">
      <c r="B17" s="87"/>
      <c r="C17" s="149" t="s">
        <v>89</v>
      </c>
      <c r="D17" s="65"/>
      <c r="E17" s="147" t="s">
        <v>118</v>
      </c>
      <c r="F17" s="153"/>
      <c r="G17" s="119">
        <f>ROUND(G18*G6*1000,2)</f>
        <v>2525000</v>
      </c>
      <c r="H17" s="117"/>
      <c r="I17" s="3"/>
      <c r="J17" s="120"/>
      <c r="K17" s="120"/>
      <c r="L17" s="120"/>
      <c r="M17" s="117"/>
      <c r="N17" s="71"/>
      <c r="O17" s="119">
        <f>O18*G6*1000</f>
        <v>2525000</v>
      </c>
      <c r="P17" s="71"/>
      <c r="Q17" s="174" t="s">
        <v>161</v>
      </c>
      <c r="R17" s="88"/>
    </row>
    <row r="18" spans="2:18" ht="17" thickBot="1">
      <c r="B18" s="87"/>
      <c r="C18" s="148" t="s">
        <v>122</v>
      </c>
      <c r="D18" s="121"/>
      <c r="E18" s="147" t="s">
        <v>119</v>
      </c>
      <c r="F18" s="153"/>
      <c r="G18" s="122">
        <v>50.5</v>
      </c>
      <c r="H18" s="107"/>
      <c r="I18" s="3"/>
      <c r="J18" s="107"/>
      <c r="K18" s="107"/>
      <c r="L18" s="107"/>
      <c r="M18" s="107"/>
      <c r="N18" s="117"/>
      <c r="O18" s="122">
        <f>Notes!D9</f>
        <v>50.5</v>
      </c>
      <c r="P18" s="117"/>
      <c r="Q18" s="174" t="s">
        <v>156</v>
      </c>
      <c r="R18" s="88"/>
    </row>
    <row r="19" spans="2:18" ht="17" thickBot="1">
      <c r="B19" s="87"/>
      <c r="C19" s="149" t="s">
        <v>124</v>
      </c>
      <c r="D19" s="123"/>
      <c r="E19" s="66" t="s">
        <v>64</v>
      </c>
      <c r="F19" s="101"/>
      <c r="G19" s="113">
        <f>ROUND(112,2)</f>
        <v>112</v>
      </c>
      <c r="H19" s="107"/>
      <c r="I19" s="3"/>
      <c r="J19" s="107"/>
      <c r="K19" s="107"/>
      <c r="L19" s="107"/>
      <c r="M19" s="107"/>
      <c r="N19" s="107"/>
      <c r="O19" s="113">
        <f>Notes!D12*G22/G21</f>
        <v>112.00000000000001</v>
      </c>
      <c r="P19" s="117"/>
      <c r="Q19" s="174" t="s">
        <v>155</v>
      </c>
      <c r="R19" s="88"/>
    </row>
    <row r="20" spans="2:18" ht="17" thickBot="1">
      <c r="B20" s="87"/>
      <c r="C20" s="148" t="s">
        <v>125</v>
      </c>
      <c r="D20" s="123"/>
      <c r="E20" s="66" t="s">
        <v>38</v>
      </c>
      <c r="F20" s="101"/>
      <c r="G20" s="113">
        <f>G19*G21</f>
        <v>211456</v>
      </c>
      <c r="H20" s="117"/>
      <c r="I20" s="3"/>
      <c r="J20" s="107"/>
      <c r="K20" s="107"/>
      <c r="L20" s="107"/>
      <c r="M20" s="107"/>
      <c r="N20" s="107"/>
      <c r="O20" s="113">
        <f>O19*G21</f>
        <v>211456.00000000003</v>
      </c>
      <c r="P20" s="117"/>
      <c r="Q20" s="174" t="s">
        <v>158</v>
      </c>
      <c r="R20" s="88"/>
    </row>
    <row r="21" spans="2:18" ht="16" thickBot="1">
      <c r="B21" s="87"/>
      <c r="C21" s="115" t="s">
        <v>121</v>
      </c>
      <c r="D21" s="123"/>
      <c r="E21" s="66" t="s">
        <v>90</v>
      </c>
      <c r="F21" s="101"/>
      <c r="G21" s="113">
        <v>1888</v>
      </c>
      <c r="H21" s="107"/>
      <c r="I21" s="107"/>
      <c r="J21" s="107"/>
      <c r="K21" s="107"/>
      <c r="L21" s="107"/>
      <c r="M21" s="107"/>
      <c r="N21" s="107"/>
      <c r="O21" s="117"/>
      <c r="P21" s="117"/>
      <c r="Q21" s="174" t="s">
        <v>157</v>
      </c>
      <c r="R21" s="88"/>
    </row>
    <row r="22" spans="2:18" ht="16" thickBot="1">
      <c r="B22" s="87"/>
      <c r="C22" s="168" t="s">
        <v>136</v>
      </c>
      <c r="D22" s="123"/>
      <c r="E22" s="66" t="s">
        <v>91</v>
      </c>
      <c r="F22" s="101"/>
      <c r="G22" s="116">
        <f>G21*G6</f>
        <v>94400</v>
      </c>
      <c r="H22" s="107"/>
      <c r="I22" s="107"/>
      <c r="J22" s="107"/>
      <c r="K22" s="107"/>
      <c r="L22" s="107"/>
      <c r="M22" s="107"/>
      <c r="N22" s="107"/>
      <c r="O22" s="117"/>
      <c r="P22" s="117"/>
      <c r="Q22" s="167" t="s">
        <v>134</v>
      </c>
      <c r="R22" s="88"/>
    </row>
    <row r="23" spans="2:18" ht="16" thickBot="1">
      <c r="B23" s="94"/>
      <c r="C23" s="95"/>
      <c r="D23" s="95"/>
      <c r="E23" s="95"/>
      <c r="F23" s="95"/>
      <c r="G23" s="95"/>
      <c r="H23" s="95"/>
      <c r="I23" s="95"/>
      <c r="J23" s="95"/>
      <c r="K23" s="95"/>
      <c r="L23" s="95"/>
      <c r="M23" s="95"/>
      <c r="N23" s="95"/>
      <c r="O23" s="95"/>
      <c r="P23" s="95"/>
      <c r="Q23" s="95"/>
      <c r="R23" s="98"/>
    </row>
    <row r="26" spans="2:18">
      <c r="G26" s="71"/>
      <c r="H26" s="71"/>
      <c r="I26" s="71"/>
      <c r="J26" s="71"/>
      <c r="K26" s="71"/>
      <c r="L26" s="71"/>
    </row>
    <row r="27" spans="2:18">
      <c r="G27" s="71"/>
      <c r="H27" s="71"/>
      <c r="I27" s="71"/>
      <c r="J27" s="71"/>
      <c r="K27" s="71"/>
      <c r="L27" s="71"/>
    </row>
    <row r="28" spans="2:18">
      <c r="G28" s="71"/>
      <c r="H28" s="71"/>
      <c r="I28" s="71"/>
      <c r="J28" s="71"/>
      <c r="K28" s="71"/>
      <c r="L28" s="7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24"/>
  <sheetViews>
    <sheetView topLeftCell="B1" workbookViewId="0">
      <selection activeCell="F29" sqref="F29"/>
    </sheetView>
  </sheetViews>
  <sheetFormatPr baseColWidth="10" defaultColWidth="33.125" defaultRowHeight="15" x14ac:dyDescent="0"/>
  <cols>
    <col min="1" max="1" width="3.375" style="81" customWidth="1"/>
    <col min="2" max="2" width="7.125" style="81" customWidth="1"/>
    <col min="3" max="3" width="27.875" style="81" customWidth="1"/>
    <col min="4" max="4" width="16.125" style="81" customWidth="1"/>
    <col min="5" max="5" width="10.25" style="81" customWidth="1"/>
    <col min="6" max="7" width="13.25" style="81" customWidth="1"/>
    <col min="8" max="9" width="12.75" style="82" customWidth="1"/>
    <col min="10" max="10" width="102.25" style="81" customWidth="1"/>
    <col min="11" max="11" width="3.375" style="81" customWidth="1"/>
    <col min="12" max="12" width="9.5" style="81" customWidth="1"/>
    <col min="13" max="16384" width="33.125" style="81"/>
  </cols>
  <sheetData>
    <row r="1" spans="2:11" ht="16" thickBot="1"/>
    <row r="2" spans="2:11">
      <c r="B2" s="83"/>
      <c r="C2" s="84"/>
      <c r="D2" s="84"/>
      <c r="E2" s="84"/>
      <c r="F2" s="84"/>
      <c r="G2" s="84"/>
      <c r="H2" s="85"/>
      <c r="I2" s="85"/>
      <c r="J2" s="84"/>
      <c r="K2" s="86"/>
    </row>
    <row r="3" spans="2:11">
      <c r="B3" s="87"/>
      <c r="C3" s="23" t="s">
        <v>24</v>
      </c>
      <c r="D3" s="23"/>
      <c r="E3" s="23"/>
      <c r="F3" s="23"/>
      <c r="G3" s="23"/>
      <c r="H3" s="29"/>
      <c r="I3" s="29"/>
      <c r="J3" s="71"/>
      <c r="K3" s="88"/>
    </row>
    <row r="4" spans="2:11">
      <c r="B4" s="87"/>
      <c r="C4" s="71"/>
      <c r="D4" s="71"/>
      <c r="E4" s="71"/>
      <c r="F4" s="71"/>
      <c r="G4" s="71"/>
      <c r="H4" s="74"/>
      <c r="I4" s="74"/>
      <c r="J4" s="71"/>
      <c r="K4" s="88"/>
    </row>
    <row r="5" spans="2:11">
      <c r="B5" s="89"/>
      <c r="C5" s="25" t="s">
        <v>33</v>
      </c>
      <c r="D5" s="25" t="s">
        <v>0</v>
      </c>
      <c r="E5" s="25" t="s">
        <v>21</v>
      </c>
      <c r="F5" s="25" t="s">
        <v>34</v>
      </c>
      <c r="G5" s="25" t="s">
        <v>139</v>
      </c>
      <c r="H5" s="30" t="s">
        <v>35</v>
      </c>
      <c r="I5" s="30" t="s">
        <v>68</v>
      </c>
      <c r="J5" s="25" t="s">
        <v>18</v>
      </c>
      <c r="K5" s="24"/>
    </row>
    <row r="6" spans="2:11">
      <c r="B6" s="87"/>
      <c r="C6" s="23"/>
      <c r="D6" s="23"/>
      <c r="E6" s="23"/>
      <c r="F6" s="78"/>
      <c r="G6" s="78"/>
      <c r="H6" s="29"/>
      <c r="I6" s="29"/>
      <c r="J6" s="23"/>
      <c r="K6" s="24"/>
    </row>
    <row r="7" spans="2:11">
      <c r="B7" s="87"/>
      <c r="C7" s="73"/>
      <c r="D7" s="71" t="s">
        <v>77</v>
      </c>
      <c r="E7" s="169" t="s">
        <v>95</v>
      </c>
      <c r="F7" s="79">
        <v>2013</v>
      </c>
      <c r="G7" s="176" t="s">
        <v>79</v>
      </c>
      <c r="H7" s="74"/>
      <c r="I7" s="74"/>
      <c r="J7" s="169" t="s">
        <v>83</v>
      </c>
      <c r="K7" s="88"/>
    </row>
    <row r="8" spans="2:11">
      <c r="B8" s="87"/>
      <c r="C8" s="72" t="s">
        <v>10</v>
      </c>
      <c r="D8" s="71"/>
      <c r="E8" s="71"/>
      <c r="F8" s="79"/>
      <c r="G8" s="79"/>
      <c r="H8" s="74"/>
      <c r="I8" s="74"/>
      <c r="J8" s="71"/>
      <c r="K8" s="88"/>
    </row>
    <row r="9" spans="2:11">
      <c r="B9" s="87"/>
      <c r="C9" s="73"/>
      <c r="D9" s="71"/>
      <c r="E9" s="71"/>
      <c r="F9" s="79"/>
      <c r="G9" s="79"/>
      <c r="H9" s="74"/>
      <c r="I9" s="74"/>
      <c r="J9" s="71"/>
      <c r="K9" s="88"/>
    </row>
    <row r="10" spans="2:11">
      <c r="B10" s="87"/>
      <c r="C10" s="73"/>
      <c r="D10" s="71" t="s">
        <v>82</v>
      </c>
      <c r="E10" s="71" t="s">
        <v>95</v>
      </c>
      <c r="F10" s="79" t="s">
        <v>79</v>
      </c>
      <c r="G10" s="176" t="s">
        <v>78</v>
      </c>
      <c r="H10" s="74"/>
      <c r="I10" s="74"/>
      <c r="J10" s="169" t="s">
        <v>80</v>
      </c>
      <c r="K10" s="88"/>
    </row>
    <row r="11" spans="2:11">
      <c r="B11" s="87"/>
      <c r="C11" s="73" t="s">
        <v>10</v>
      </c>
      <c r="D11" s="71"/>
      <c r="E11" s="71"/>
      <c r="F11" s="79"/>
      <c r="G11" s="79"/>
      <c r="H11" s="74"/>
      <c r="I11" s="74"/>
      <c r="J11" s="169"/>
      <c r="K11" s="88"/>
    </row>
    <row r="12" spans="2:11">
      <c r="B12" s="87"/>
      <c r="C12" s="73" t="s">
        <v>93</v>
      </c>
      <c r="D12" s="71"/>
      <c r="E12" s="71"/>
      <c r="F12" s="79"/>
      <c r="G12" s="79"/>
      <c r="H12" s="74"/>
      <c r="I12" s="74"/>
      <c r="J12" s="71"/>
      <c r="K12" s="88"/>
    </row>
    <row r="13" spans="2:11">
      <c r="B13" s="87"/>
      <c r="C13" s="73" t="s">
        <v>1</v>
      </c>
      <c r="D13" s="71"/>
      <c r="E13" s="71"/>
      <c r="F13" s="79"/>
      <c r="G13" s="79"/>
      <c r="H13" s="74"/>
      <c r="I13" s="74"/>
      <c r="J13" s="71"/>
      <c r="K13" s="88"/>
    </row>
    <row r="14" spans="2:11">
      <c r="B14" s="87"/>
      <c r="C14" s="73" t="s">
        <v>7</v>
      </c>
      <c r="D14" s="71"/>
      <c r="E14" s="71"/>
      <c r="F14" s="79"/>
      <c r="G14" s="79"/>
      <c r="H14" s="74"/>
      <c r="I14" s="74"/>
      <c r="J14" s="71"/>
      <c r="K14" s="88"/>
    </row>
    <row r="15" spans="2:11">
      <c r="B15" s="87"/>
      <c r="C15" s="73"/>
      <c r="D15" s="73"/>
      <c r="E15" s="75"/>
      <c r="F15" s="80"/>
      <c r="G15" s="80"/>
      <c r="H15" s="76"/>
      <c r="I15" s="76"/>
      <c r="J15" s="73"/>
      <c r="K15" s="90"/>
    </row>
    <row r="16" spans="2:11">
      <c r="B16" s="87"/>
      <c r="C16" s="73"/>
      <c r="D16" s="73" t="s">
        <v>94</v>
      </c>
      <c r="E16" s="75" t="s">
        <v>95</v>
      </c>
      <c r="F16" s="80" t="s">
        <v>79</v>
      </c>
      <c r="G16" s="175" t="s">
        <v>79</v>
      </c>
      <c r="H16" s="76"/>
      <c r="I16" s="76"/>
      <c r="J16" s="171" t="s">
        <v>96</v>
      </c>
      <c r="K16" s="90"/>
    </row>
    <row r="17" spans="2:11">
      <c r="B17" s="87"/>
      <c r="C17" s="73" t="s">
        <v>10</v>
      </c>
      <c r="D17" s="73"/>
      <c r="E17" s="75"/>
      <c r="F17" s="80"/>
      <c r="G17" s="80"/>
      <c r="H17" s="76"/>
      <c r="I17" s="76"/>
      <c r="J17" s="73"/>
      <c r="K17" s="90"/>
    </row>
    <row r="18" spans="2:11">
      <c r="B18" s="87"/>
      <c r="C18" s="73" t="s">
        <v>97</v>
      </c>
      <c r="D18" s="73"/>
      <c r="E18" s="71"/>
      <c r="F18" s="79"/>
      <c r="G18" s="79"/>
      <c r="H18" s="74"/>
      <c r="I18" s="74"/>
      <c r="J18" s="91"/>
      <c r="K18" s="92"/>
    </row>
    <row r="19" spans="2:11">
      <c r="B19" s="87"/>
      <c r="C19" s="73"/>
      <c r="D19" s="73"/>
      <c r="E19" s="71"/>
      <c r="F19" s="79"/>
      <c r="G19" s="79"/>
      <c r="H19" s="74"/>
      <c r="I19" s="74"/>
      <c r="J19" s="91"/>
      <c r="K19" s="92"/>
    </row>
    <row r="20" spans="2:11">
      <c r="B20" s="87"/>
      <c r="C20" s="72"/>
      <c r="D20" s="73" t="s">
        <v>86</v>
      </c>
      <c r="E20" s="77" t="s">
        <v>95</v>
      </c>
      <c r="F20" s="173" t="s">
        <v>140</v>
      </c>
      <c r="G20" s="173" t="s">
        <v>78</v>
      </c>
      <c r="H20" s="93"/>
      <c r="I20" s="93"/>
      <c r="J20" s="171" t="s">
        <v>81</v>
      </c>
      <c r="K20" s="90"/>
    </row>
    <row r="21" spans="2:11">
      <c r="B21" s="87"/>
      <c r="C21" s="73" t="s">
        <v>11</v>
      </c>
      <c r="D21" s="73"/>
      <c r="E21" s="71"/>
      <c r="F21" s="79"/>
      <c r="G21" s="79"/>
      <c r="H21" s="74"/>
      <c r="I21" s="91"/>
      <c r="J21" s="91"/>
      <c r="K21" s="92"/>
    </row>
    <row r="22" spans="2:11">
      <c r="B22" s="87"/>
      <c r="C22" s="73" t="s">
        <v>98</v>
      </c>
      <c r="D22" s="73"/>
      <c r="E22" s="71"/>
      <c r="F22" s="79"/>
      <c r="G22" s="79"/>
      <c r="H22" s="74"/>
      <c r="I22" s="74"/>
      <c r="J22" s="73"/>
      <c r="K22" s="90"/>
    </row>
    <row r="23" spans="2:11">
      <c r="B23" s="87"/>
      <c r="C23" s="72" t="s">
        <v>4</v>
      </c>
      <c r="D23" s="73"/>
      <c r="E23" s="71"/>
      <c r="F23" s="79"/>
      <c r="G23" s="79"/>
      <c r="H23" s="74"/>
      <c r="I23" s="74"/>
      <c r="J23" s="73"/>
      <c r="K23" s="90"/>
    </row>
    <row r="24" spans="2:11" ht="16" thickBot="1">
      <c r="B24" s="94"/>
      <c r="C24" s="95"/>
      <c r="D24" s="95"/>
      <c r="E24" s="95"/>
      <c r="F24" s="96"/>
      <c r="G24" s="96"/>
      <c r="H24" s="97"/>
      <c r="I24" s="97"/>
      <c r="J24" s="95"/>
      <c r="K24" s="98"/>
    </row>
  </sheetData>
  <pageMargins left="0.75" right="0.75" top="1" bottom="1" header="0.5" footer="0.5"/>
  <pageSetup paperSize="9" orientation="portrait" horizontalDpi="4294967292" verticalDpi="4294967292"/>
  <ignoredErrors>
    <ignoredError sqref="F10 F16:G16 F20:G20 G10 G7" numberStoredAsText="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07"/>
  <sheetViews>
    <sheetView workbookViewId="0">
      <selection activeCell="M10" sqref="M10"/>
    </sheetView>
  </sheetViews>
  <sheetFormatPr baseColWidth="10" defaultRowHeight="15" x14ac:dyDescent="0"/>
  <cols>
    <col min="1" max="1" width="5.375" style="172" customWidth="1"/>
    <col min="2" max="2" width="3.75" style="172" customWidth="1"/>
    <col min="3" max="3" width="10.625" style="172"/>
    <col min="4" max="4" width="7" style="172" customWidth="1"/>
    <col min="5" max="5" width="7.875" style="172" customWidth="1"/>
    <col min="6" max="16384" width="10.625" style="172"/>
  </cols>
  <sheetData>
    <row r="1" spans="2:15" ht="16" thickBot="1"/>
    <row r="2" spans="2:15">
      <c r="B2" s="187"/>
      <c r="C2" s="188"/>
      <c r="D2" s="188"/>
      <c r="E2" s="188"/>
      <c r="F2" s="188"/>
      <c r="G2" s="188"/>
      <c r="H2" s="188"/>
      <c r="I2" s="188"/>
      <c r="J2" s="188"/>
      <c r="K2" s="188"/>
      <c r="L2" s="188"/>
      <c r="M2" s="188"/>
      <c r="N2" s="188"/>
      <c r="O2" s="189"/>
    </row>
    <row r="3" spans="2:15" s="45" customFormat="1">
      <c r="B3" s="195"/>
      <c r="C3" s="25" t="s">
        <v>0</v>
      </c>
      <c r="D3" s="25" t="s">
        <v>164</v>
      </c>
      <c r="E3" s="25"/>
      <c r="F3" s="25"/>
      <c r="G3" s="25"/>
      <c r="H3" s="25"/>
      <c r="I3" s="25"/>
      <c r="J3" s="25"/>
      <c r="K3" s="25"/>
      <c r="L3" s="25"/>
      <c r="M3" s="25"/>
      <c r="N3" s="25"/>
      <c r="O3" s="196"/>
    </row>
    <row r="4" spans="2:15">
      <c r="B4" s="190"/>
      <c r="C4" s="169"/>
      <c r="D4" s="169"/>
      <c r="E4" s="169"/>
      <c r="F4" s="169"/>
      <c r="G4" s="169"/>
      <c r="H4" s="169"/>
      <c r="I4" s="169"/>
      <c r="J4" s="169"/>
      <c r="K4" s="169"/>
      <c r="L4" s="169"/>
      <c r="M4" s="169"/>
      <c r="N4" s="169"/>
      <c r="O4" s="191"/>
    </row>
    <row r="5" spans="2:15">
      <c r="B5" s="190"/>
      <c r="C5" s="169" t="s">
        <v>86</v>
      </c>
      <c r="D5" s="169"/>
      <c r="E5" s="169"/>
      <c r="F5" s="169"/>
      <c r="G5" s="169"/>
      <c r="H5" s="169"/>
      <c r="I5" s="169"/>
      <c r="J5" s="169"/>
      <c r="K5" s="169"/>
      <c r="L5" s="169"/>
      <c r="M5" s="169"/>
      <c r="N5" s="169"/>
      <c r="O5" s="191"/>
    </row>
    <row r="6" spans="2:15">
      <c r="B6" s="190"/>
      <c r="C6" s="169" t="s">
        <v>137</v>
      </c>
      <c r="D6" s="169"/>
      <c r="E6" s="169"/>
      <c r="F6" s="169"/>
      <c r="G6" s="169"/>
      <c r="H6" s="169"/>
      <c r="I6" s="169"/>
      <c r="J6" s="169"/>
      <c r="K6" s="169"/>
      <c r="L6" s="169"/>
      <c r="M6" s="169"/>
      <c r="N6" s="169"/>
      <c r="O6" s="191"/>
    </row>
    <row r="7" spans="2:15">
      <c r="B7" s="190"/>
      <c r="C7" s="169"/>
      <c r="D7" s="169"/>
      <c r="E7" s="169"/>
      <c r="F7" s="169"/>
      <c r="G7" s="169"/>
      <c r="H7" s="169"/>
      <c r="I7" s="169"/>
      <c r="J7" s="169"/>
      <c r="K7" s="169"/>
      <c r="L7" s="169"/>
      <c r="M7" s="169"/>
      <c r="N7" s="169"/>
      <c r="O7" s="191"/>
    </row>
    <row r="8" spans="2:15">
      <c r="B8" s="190"/>
      <c r="C8" s="169"/>
      <c r="D8" s="169">
        <v>65</v>
      </c>
      <c r="E8" s="169" t="s">
        <v>138</v>
      </c>
      <c r="F8" s="169"/>
      <c r="G8" s="169"/>
      <c r="H8" s="169"/>
      <c r="I8" s="169"/>
      <c r="J8" s="169"/>
      <c r="K8" s="169"/>
      <c r="L8" s="169"/>
      <c r="M8" s="169"/>
      <c r="N8" s="169"/>
      <c r="O8" s="191"/>
    </row>
    <row r="9" spans="2:15">
      <c r="B9" s="190"/>
      <c r="C9" s="169"/>
      <c r="D9" s="169">
        <v>50.5</v>
      </c>
      <c r="E9" s="169" t="s">
        <v>141</v>
      </c>
      <c r="F9" s="169"/>
      <c r="G9" s="169"/>
      <c r="H9" s="169"/>
      <c r="I9" s="169"/>
      <c r="J9" s="169"/>
      <c r="K9" s="169"/>
      <c r="L9" s="169"/>
      <c r="M9" s="169"/>
      <c r="N9" s="169"/>
      <c r="O9" s="191"/>
    </row>
    <row r="10" spans="2:15">
      <c r="B10" s="190"/>
      <c r="C10" s="169"/>
      <c r="D10" s="169"/>
      <c r="E10" s="169"/>
      <c r="F10" s="169"/>
      <c r="G10" s="169"/>
      <c r="H10" s="169"/>
      <c r="I10" s="169"/>
      <c r="J10" s="169"/>
      <c r="K10" s="169"/>
      <c r="L10" s="169"/>
      <c r="M10" s="169"/>
      <c r="N10" s="169"/>
      <c r="O10" s="191"/>
    </row>
    <row r="11" spans="2:15">
      <c r="B11" s="190"/>
      <c r="C11" s="169"/>
      <c r="D11" s="169">
        <v>3</v>
      </c>
      <c r="E11" s="169" t="s">
        <v>142</v>
      </c>
      <c r="F11" s="169"/>
      <c r="G11" s="169"/>
      <c r="H11" s="169"/>
      <c r="I11" s="169"/>
      <c r="J11" s="169"/>
      <c r="K11" s="169"/>
      <c r="L11" s="169"/>
      <c r="M11" s="169"/>
      <c r="N11" s="169"/>
      <c r="O11" s="191"/>
    </row>
    <row r="12" spans="2:15">
      <c r="B12" s="190"/>
      <c r="C12" s="169"/>
      <c r="D12" s="169">
        <v>2.2400000000000002</v>
      </c>
      <c r="E12" s="169" t="s">
        <v>31</v>
      </c>
      <c r="F12" s="169"/>
      <c r="G12" s="169"/>
      <c r="H12" s="169"/>
      <c r="I12" s="169"/>
      <c r="J12" s="169"/>
      <c r="K12" s="169"/>
      <c r="L12" s="169"/>
      <c r="M12" s="169"/>
      <c r="N12" s="169"/>
      <c r="O12" s="191"/>
    </row>
    <row r="13" spans="2:15">
      <c r="B13" s="190"/>
      <c r="C13" s="169"/>
      <c r="D13" s="169"/>
      <c r="E13" s="169"/>
      <c r="F13" s="169"/>
      <c r="G13" s="169"/>
      <c r="H13" s="169"/>
      <c r="I13" s="169"/>
      <c r="J13" s="169"/>
      <c r="K13" s="169"/>
      <c r="L13" s="169"/>
      <c r="M13" s="169"/>
      <c r="N13" s="169"/>
      <c r="O13" s="191"/>
    </row>
    <row r="14" spans="2:15">
      <c r="B14" s="190"/>
      <c r="C14" s="169"/>
      <c r="D14" s="169"/>
      <c r="E14" s="169"/>
      <c r="F14" s="169"/>
      <c r="G14" s="169"/>
      <c r="H14" s="169"/>
      <c r="I14" s="169"/>
      <c r="J14" s="169"/>
      <c r="K14" s="169"/>
      <c r="L14" s="169"/>
      <c r="M14" s="169"/>
      <c r="N14" s="169"/>
      <c r="O14" s="191"/>
    </row>
    <row r="15" spans="2:15">
      <c r="B15" s="190"/>
      <c r="C15" s="169"/>
      <c r="D15" s="169"/>
      <c r="E15" s="169"/>
      <c r="F15" s="169"/>
      <c r="G15" s="169"/>
      <c r="H15" s="169"/>
      <c r="I15" s="169"/>
      <c r="J15" s="169"/>
      <c r="K15" s="169"/>
      <c r="L15" s="169"/>
      <c r="M15" s="169"/>
      <c r="N15" s="169"/>
      <c r="O15" s="191"/>
    </row>
    <row r="16" spans="2:15">
      <c r="B16" s="190"/>
      <c r="C16" s="169" t="s">
        <v>143</v>
      </c>
      <c r="D16" s="169"/>
      <c r="E16" s="169"/>
      <c r="F16" s="169"/>
      <c r="G16" s="169"/>
      <c r="H16" s="169"/>
      <c r="I16" s="169"/>
      <c r="J16" s="169"/>
      <c r="K16" s="169"/>
      <c r="L16" s="169"/>
      <c r="M16" s="169"/>
      <c r="N16" s="169"/>
      <c r="O16" s="191"/>
    </row>
    <row r="17" spans="2:15">
      <c r="B17" s="190"/>
      <c r="C17" s="169"/>
      <c r="D17" s="169"/>
      <c r="E17" s="169"/>
      <c r="F17" s="169"/>
      <c r="G17" s="169"/>
      <c r="H17" s="169"/>
      <c r="I17" s="169"/>
      <c r="J17" s="169"/>
      <c r="K17" s="169"/>
      <c r="L17" s="169"/>
      <c r="M17" s="169"/>
      <c r="N17" s="169"/>
      <c r="O17" s="191"/>
    </row>
    <row r="18" spans="2:15">
      <c r="B18" s="190"/>
      <c r="C18" s="169"/>
      <c r="D18" s="169">
        <v>50</v>
      </c>
      <c r="E18" s="169" t="s">
        <v>116</v>
      </c>
      <c r="F18" s="169"/>
      <c r="G18" s="169"/>
      <c r="H18" s="169"/>
      <c r="I18" s="169"/>
      <c r="J18" s="169"/>
      <c r="K18" s="169"/>
      <c r="L18" s="169"/>
      <c r="M18" s="169"/>
      <c r="N18" s="169"/>
      <c r="O18" s="191"/>
    </row>
    <row r="19" spans="2:15">
      <c r="B19" s="190"/>
      <c r="C19" s="169"/>
      <c r="D19" s="169">
        <v>1</v>
      </c>
      <c r="E19" s="169" t="s">
        <v>5</v>
      </c>
      <c r="F19" s="169"/>
      <c r="G19" s="169"/>
      <c r="H19" s="169"/>
      <c r="I19" s="169"/>
      <c r="J19" s="169"/>
      <c r="K19" s="169"/>
      <c r="L19" s="169"/>
      <c r="M19" s="169"/>
      <c r="N19" s="169"/>
      <c r="O19" s="191"/>
    </row>
    <row r="20" spans="2:15">
      <c r="B20" s="190"/>
      <c r="C20" s="169"/>
      <c r="D20" s="169"/>
      <c r="E20" s="169"/>
      <c r="F20" s="169"/>
      <c r="G20" s="169"/>
      <c r="H20" s="169"/>
      <c r="I20" s="169"/>
      <c r="J20" s="169"/>
      <c r="K20" s="169"/>
      <c r="L20" s="169"/>
      <c r="M20" s="169"/>
      <c r="N20" s="169"/>
      <c r="O20" s="191"/>
    </row>
    <row r="21" spans="2:15">
      <c r="B21" s="190"/>
      <c r="C21" s="169"/>
      <c r="D21" s="169"/>
      <c r="E21" s="169"/>
      <c r="F21" s="169"/>
      <c r="G21" s="169"/>
      <c r="H21" s="169"/>
      <c r="I21" s="169"/>
      <c r="J21" s="169"/>
      <c r="K21" s="169"/>
      <c r="L21" s="169"/>
      <c r="M21" s="169"/>
      <c r="N21" s="169"/>
      <c r="O21" s="191"/>
    </row>
    <row r="22" spans="2:15">
      <c r="B22" s="190"/>
      <c r="C22" s="169"/>
      <c r="D22" s="169"/>
      <c r="E22" s="169"/>
      <c r="F22" s="169"/>
      <c r="G22" s="169"/>
      <c r="H22" s="169"/>
      <c r="I22" s="169"/>
      <c r="J22" s="169"/>
      <c r="K22" s="169"/>
      <c r="L22" s="169"/>
      <c r="M22" s="169"/>
      <c r="N22" s="169"/>
      <c r="O22" s="191"/>
    </row>
    <row r="23" spans="2:15">
      <c r="B23" s="190"/>
      <c r="C23" s="169"/>
      <c r="D23" s="169"/>
      <c r="E23" s="169"/>
      <c r="F23" s="169"/>
      <c r="G23" s="169"/>
      <c r="H23" s="169"/>
      <c r="I23" s="169"/>
      <c r="J23" s="169"/>
      <c r="K23" s="169"/>
      <c r="L23" s="169"/>
      <c r="M23" s="169"/>
      <c r="N23" s="169"/>
      <c r="O23" s="191"/>
    </row>
    <row r="24" spans="2:15">
      <c r="B24" s="190"/>
      <c r="C24" s="169"/>
      <c r="D24" s="169"/>
      <c r="E24" s="169"/>
      <c r="F24" s="169"/>
      <c r="G24" s="169"/>
      <c r="H24" s="169"/>
      <c r="I24" s="169"/>
      <c r="J24" s="169"/>
      <c r="K24" s="169"/>
      <c r="L24" s="169"/>
      <c r="M24" s="169"/>
      <c r="N24" s="169"/>
      <c r="O24" s="191"/>
    </row>
    <row r="25" spans="2:15">
      <c r="B25" s="190"/>
      <c r="C25" s="169" t="s">
        <v>88</v>
      </c>
      <c r="D25" s="169"/>
      <c r="E25" s="169"/>
      <c r="F25" s="169"/>
      <c r="G25" s="169"/>
      <c r="H25" s="169"/>
      <c r="I25" s="169"/>
      <c r="J25" s="169"/>
      <c r="K25" s="169"/>
      <c r="L25" s="169"/>
      <c r="M25" s="169"/>
      <c r="N25" s="169"/>
      <c r="O25" s="191"/>
    </row>
    <row r="26" spans="2:15">
      <c r="B26" s="190"/>
      <c r="C26" s="169" t="s">
        <v>144</v>
      </c>
      <c r="D26" s="169"/>
      <c r="E26" s="169"/>
      <c r="F26" s="169"/>
      <c r="G26" s="169"/>
      <c r="H26" s="169"/>
      <c r="I26" s="169"/>
      <c r="J26" s="169"/>
      <c r="K26" s="169"/>
      <c r="L26" s="169"/>
      <c r="M26" s="169"/>
      <c r="N26" s="169"/>
      <c r="O26" s="191"/>
    </row>
    <row r="27" spans="2:15">
      <c r="B27" s="190"/>
      <c r="C27" s="169"/>
      <c r="D27" s="169"/>
      <c r="E27" s="169"/>
      <c r="F27" s="169"/>
      <c r="G27" s="169"/>
      <c r="H27" s="169"/>
      <c r="I27" s="169"/>
      <c r="J27" s="169"/>
      <c r="K27" s="169"/>
      <c r="L27" s="169"/>
      <c r="M27" s="169"/>
      <c r="N27" s="169"/>
      <c r="O27" s="191"/>
    </row>
    <row r="28" spans="2:15">
      <c r="B28" s="190"/>
      <c r="C28" s="169"/>
      <c r="D28" s="169"/>
      <c r="E28" s="169"/>
      <c r="F28" s="169"/>
      <c r="G28" s="169"/>
      <c r="H28" s="169"/>
      <c r="I28" s="169"/>
      <c r="J28" s="169"/>
      <c r="K28" s="169"/>
      <c r="L28" s="169"/>
      <c r="M28" s="169"/>
      <c r="N28" s="169"/>
      <c r="O28" s="191"/>
    </row>
    <row r="29" spans="2:15">
      <c r="B29" s="190"/>
      <c r="C29" s="169"/>
      <c r="D29" s="169"/>
      <c r="E29" s="169"/>
      <c r="F29" s="169"/>
      <c r="G29" s="169"/>
      <c r="H29" s="169"/>
      <c r="I29" s="169"/>
      <c r="J29" s="169"/>
      <c r="K29" s="169"/>
      <c r="L29" s="169"/>
      <c r="M29" s="169"/>
      <c r="N29" s="169"/>
      <c r="O29" s="191"/>
    </row>
    <row r="30" spans="2:15">
      <c r="B30" s="190"/>
      <c r="C30" s="169"/>
      <c r="D30" s="169"/>
      <c r="E30" s="169"/>
      <c r="F30" s="169"/>
      <c r="G30" s="169"/>
      <c r="H30" s="169"/>
      <c r="I30" s="169"/>
      <c r="J30" s="169"/>
      <c r="K30" s="169"/>
      <c r="L30" s="169"/>
      <c r="M30" s="169"/>
      <c r="N30" s="169"/>
      <c r="O30" s="191"/>
    </row>
    <row r="31" spans="2:15">
      <c r="B31" s="190"/>
      <c r="C31" s="169"/>
      <c r="D31" s="169"/>
      <c r="E31" s="169"/>
      <c r="F31" s="169"/>
      <c r="G31" s="169"/>
      <c r="H31" s="169"/>
      <c r="I31" s="169"/>
      <c r="J31" s="169"/>
      <c r="K31" s="169"/>
      <c r="L31" s="169"/>
      <c r="M31" s="169"/>
      <c r="N31" s="169"/>
      <c r="O31" s="191"/>
    </row>
    <row r="32" spans="2:15">
      <c r="B32" s="190"/>
      <c r="C32" s="169"/>
      <c r="D32" s="169">
        <v>4080</v>
      </c>
      <c r="E32" s="169" t="s">
        <v>138</v>
      </c>
      <c r="F32" s="169"/>
      <c r="G32" s="169"/>
      <c r="H32" s="169"/>
      <c r="I32" s="169"/>
      <c r="J32" s="169"/>
      <c r="K32" s="169"/>
      <c r="L32" s="169"/>
      <c r="M32" s="169"/>
      <c r="N32" s="169"/>
      <c r="O32" s="191"/>
    </row>
    <row r="33" spans="2:15">
      <c r="B33" s="190"/>
      <c r="C33" s="169"/>
      <c r="D33" s="169">
        <v>3170</v>
      </c>
      <c r="E33" s="169" t="s">
        <v>145</v>
      </c>
      <c r="F33" s="169"/>
      <c r="G33" s="169"/>
      <c r="H33" s="169"/>
      <c r="I33" s="169"/>
      <c r="J33" s="169"/>
      <c r="K33" s="169"/>
      <c r="L33" s="169"/>
      <c r="M33" s="169"/>
      <c r="N33" s="169"/>
      <c r="O33" s="191"/>
    </row>
    <row r="34" spans="2:15">
      <c r="B34" s="190"/>
      <c r="C34" s="169"/>
      <c r="D34" s="169"/>
      <c r="E34" s="169"/>
      <c r="F34" s="169"/>
      <c r="G34" s="169"/>
      <c r="H34" s="169"/>
      <c r="I34" s="169"/>
      <c r="J34" s="169"/>
      <c r="K34" s="169"/>
      <c r="L34" s="169"/>
      <c r="M34" s="169"/>
      <c r="N34" s="169"/>
      <c r="O34" s="191"/>
    </row>
    <row r="35" spans="2:15">
      <c r="B35" s="190"/>
      <c r="C35" s="169"/>
      <c r="D35" s="169"/>
      <c r="E35" s="169"/>
      <c r="F35" s="169"/>
      <c r="G35" s="169"/>
      <c r="H35" s="169"/>
      <c r="I35" s="169"/>
      <c r="J35" s="169"/>
      <c r="K35" s="169"/>
      <c r="L35" s="169"/>
      <c r="M35" s="169"/>
      <c r="N35" s="169"/>
      <c r="O35" s="191"/>
    </row>
    <row r="36" spans="2:15">
      <c r="B36" s="190"/>
      <c r="C36" s="169"/>
      <c r="D36" s="169">
        <v>68.260000000000005</v>
      </c>
      <c r="E36" s="169" t="s">
        <v>138</v>
      </c>
      <c r="F36" s="169"/>
      <c r="G36" s="169"/>
      <c r="H36" s="169"/>
      <c r="I36" s="169"/>
      <c r="J36" s="169"/>
      <c r="K36" s="169"/>
      <c r="L36" s="169"/>
      <c r="M36" s="169"/>
      <c r="N36" s="169"/>
      <c r="O36" s="191"/>
    </row>
    <row r="37" spans="2:15">
      <c r="B37" s="190"/>
      <c r="C37" s="169"/>
      <c r="D37" s="169">
        <v>52.8</v>
      </c>
      <c r="E37" s="169" t="s">
        <v>145</v>
      </c>
      <c r="F37" s="169"/>
      <c r="G37" s="169"/>
      <c r="H37" s="169"/>
      <c r="I37" s="169"/>
      <c r="J37" s="169"/>
      <c r="K37" s="169"/>
      <c r="L37" s="169"/>
      <c r="M37" s="169"/>
      <c r="N37" s="169"/>
      <c r="O37" s="191"/>
    </row>
    <row r="38" spans="2:15">
      <c r="B38" s="190"/>
      <c r="C38" s="169"/>
      <c r="D38" s="169"/>
      <c r="E38" s="169"/>
      <c r="F38" s="169"/>
      <c r="G38" s="169"/>
      <c r="H38" s="169"/>
      <c r="I38" s="169"/>
      <c r="J38" s="169"/>
      <c r="K38" s="169"/>
      <c r="L38" s="169"/>
      <c r="M38" s="169"/>
      <c r="N38" s="169"/>
      <c r="O38" s="191"/>
    </row>
    <row r="39" spans="2:15">
      <c r="B39" s="190"/>
      <c r="C39" s="169"/>
      <c r="D39" s="169"/>
      <c r="E39" s="169"/>
      <c r="F39" s="169"/>
      <c r="G39" s="169"/>
      <c r="H39" s="169"/>
      <c r="I39" s="169"/>
      <c r="J39" s="169"/>
      <c r="K39" s="169"/>
      <c r="L39" s="169"/>
      <c r="M39" s="169"/>
      <c r="N39" s="169"/>
      <c r="O39" s="191"/>
    </row>
    <row r="40" spans="2:15">
      <c r="B40" s="190"/>
      <c r="C40" s="169" t="s">
        <v>82</v>
      </c>
      <c r="D40" s="169"/>
      <c r="E40" s="169"/>
      <c r="F40" s="169"/>
      <c r="G40" s="169"/>
      <c r="H40" s="169"/>
      <c r="I40" s="169"/>
      <c r="J40" s="169"/>
      <c r="K40" s="169"/>
      <c r="L40" s="169"/>
      <c r="M40" s="169"/>
      <c r="N40" s="169"/>
      <c r="O40" s="191"/>
    </row>
    <row r="41" spans="2:15">
      <c r="B41" s="190"/>
      <c r="C41" s="169" t="s">
        <v>146</v>
      </c>
      <c r="D41" s="169"/>
      <c r="E41" s="169"/>
      <c r="F41" s="169"/>
      <c r="G41" s="169"/>
      <c r="H41" s="169"/>
      <c r="I41" s="169"/>
      <c r="J41" s="169"/>
      <c r="K41" s="169"/>
      <c r="L41" s="169"/>
      <c r="M41" s="169"/>
      <c r="N41" s="169"/>
      <c r="O41" s="191"/>
    </row>
    <row r="42" spans="2:15">
      <c r="B42" s="190"/>
      <c r="C42" s="169"/>
      <c r="D42" s="169"/>
      <c r="E42" s="169"/>
      <c r="F42" s="169"/>
      <c r="G42" s="169"/>
      <c r="H42" s="169"/>
      <c r="I42" s="169"/>
      <c r="J42" s="169"/>
      <c r="K42" s="169"/>
      <c r="L42" s="169"/>
      <c r="M42" s="169"/>
      <c r="N42" s="169"/>
      <c r="O42" s="191"/>
    </row>
    <row r="43" spans="2:15">
      <c r="B43" s="190"/>
      <c r="C43" s="169"/>
      <c r="D43" s="169"/>
      <c r="E43" s="169"/>
      <c r="F43" s="169"/>
      <c r="G43" s="169"/>
      <c r="H43" s="169"/>
      <c r="I43" s="169"/>
      <c r="J43" s="169"/>
      <c r="K43" s="169"/>
      <c r="L43" s="169"/>
      <c r="M43" s="169"/>
      <c r="N43" s="169"/>
      <c r="O43" s="191"/>
    </row>
    <row r="44" spans="2:15">
      <c r="B44" s="190"/>
      <c r="C44" s="169"/>
      <c r="D44" s="169"/>
      <c r="E44" s="169"/>
      <c r="F44" s="169"/>
      <c r="G44" s="169"/>
      <c r="H44" s="169"/>
      <c r="I44" s="169"/>
      <c r="J44" s="169"/>
      <c r="K44" s="169"/>
      <c r="L44" s="169"/>
      <c r="M44" s="169"/>
      <c r="N44" s="169"/>
      <c r="O44" s="191"/>
    </row>
    <row r="45" spans="2:15">
      <c r="B45" s="190"/>
      <c r="C45" s="169"/>
      <c r="D45" s="169"/>
      <c r="E45" s="169"/>
      <c r="F45" s="169"/>
      <c r="G45" s="169"/>
      <c r="H45" s="169"/>
      <c r="I45" s="169"/>
      <c r="J45" s="169"/>
      <c r="K45" s="169"/>
      <c r="L45" s="169"/>
      <c r="M45" s="169"/>
      <c r="N45" s="169"/>
      <c r="O45" s="191"/>
    </row>
    <row r="46" spans="2:15">
      <c r="B46" s="190"/>
      <c r="C46" s="169"/>
      <c r="D46" s="169"/>
      <c r="E46" s="169"/>
      <c r="F46" s="169"/>
      <c r="G46" s="169"/>
      <c r="H46" s="169"/>
      <c r="I46" s="169"/>
      <c r="J46" s="169"/>
      <c r="K46" s="169"/>
      <c r="L46" s="169"/>
      <c r="M46" s="169"/>
      <c r="N46" s="169"/>
      <c r="O46" s="191"/>
    </row>
    <row r="47" spans="2:15">
      <c r="B47" s="190"/>
      <c r="C47" s="169"/>
      <c r="D47" s="169"/>
      <c r="E47" s="169"/>
      <c r="F47" s="169"/>
      <c r="G47" s="169"/>
      <c r="H47" s="169"/>
      <c r="I47" s="169"/>
      <c r="J47" s="169"/>
      <c r="K47" s="169"/>
      <c r="L47" s="169"/>
      <c r="M47" s="169"/>
      <c r="N47" s="169"/>
      <c r="O47" s="191"/>
    </row>
    <row r="48" spans="2:15">
      <c r="B48" s="190"/>
      <c r="C48" s="169"/>
      <c r="D48" s="169"/>
      <c r="E48" s="169"/>
      <c r="F48" s="169"/>
      <c r="G48" s="169"/>
      <c r="H48" s="169"/>
      <c r="I48" s="169"/>
      <c r="J48" s="169"/>
      <c r="K48" s="169"/>
      <c r="L48" s="169"/>
      <c r="M48" s="169"/>
      <c r="N48" s="169"/>
      <c r="O48" s="191"/>
    </row>
    <row r="49" spans="2:15">
      <c r="B49" s="190"/>
      <c r="C49" s="169"/>
      <c r="D49" s="169"/>
      <c r="E49" s="169"/>
      <c r="F49" s="169"/>
      <c r="G49" s="169"/>
      <c r="H49" s="169"/>
      <c r="I49" s="169"/>
      <c r="J49" s="169"/>
      <c r="K49" s="169"/>
      <c r="L49" s="169"/>
      <c r="M49" s="169"/>
      <c r="N49" s="169"/>
      <c r="O49" s="191"/>
    </row>
    <row r="50" spans="2:15">
      <c r="B50" s="190"/>
      <c r="C50" s="169"/>
      <c r="D50" s="169"/>
      <c r="E50" s="169"/>
      <c r="F50" s="169"/>
      <c r="G50" s="169"/>
      <c r="H50" s="169"/>
      <c r="I50" s="169"/>
      <c r="J50" s="169"/>
      <c r="K50" s="169"/>
      <c r="L50" s="169"/>
      <c r="M50" s="169"/>
      <c r="N50" s="169"/>
      <c r="O50" s="191"/>
    </row>
    <row r="51" spans="2:15">
      <c r="B51" s="190"/>
      <c r="C51" s="169"/>
      <c r="D51" s="169"/>
      <c r="E51" s="169"/>
      <c r="F51" s="169"/>
      <c r="G51" s="169"/>
      <c r="H51" s="169"/>
      <c r="I51" s="169"/>
      <c r="J51" s="169"/>
      <c r="K51" s="169"/>
      <c r="L51" s="169"/>
      <c r="M51" s="169"/>
      <c r="N51" s="169"/>
      <c r="O51" s="191"/>
    </row>
    <row r="52" spans="2:15">
      <c r="B52" s="190"/>
      <c r="C52" s="169"/>
      <c r="D52" s="169"/>
      <c r="E52" s="169"/>
      <c r="F52" s="169"/>
      <c r="G52" s="169"/>
      <c r="H52" s="169"/>
      <c r="I52" s="169"/>
      <c r="J52" s="169"/>
      <c r="K52" s="169"/>
      <c r="L52" s="169"/>
      <c r="M52" s="169"/>
      <c r="N52" s="169"/>
      <c r="O52" s="191"/>
    </row>
    <row r="53" spans="2:15">
      <c r="B53" s="190"/>
      <c r="C53" s="169"/>
      <c r="D53" s="169"/>
      <c r="E53" s="169"/>
      <c r="F53" s="169"/>
      <c r="G53" s="169"/>
      <c r="H53" s="169"/>
      <c r="I53" s="169"/>
      <c r="J53" s="169"/>
      <c r="K53" s="169"/>
      <c r="L53" s="169"/>
      <c r="M53" s="169"/>
      <c r="N53" s="169"/>
      <c r="O53" s="191"/>
    </row>
    <row r="54" spans="2:15">
      <c r="B54" s="190"/>
      <c r="C54" s="169"/>
      <c r="D54" s="169"/>
      <c r="E54" s="169"/>
      <c r="F54" s="169"/>
      <c r="G54" s="169"/>
      <c r="H54" s="169"/>
      <c r="I54" s="169"/>
      <c r="J54" s="169"/>
      <c r="K54" s="169"/>
      <c r="L54" s="169"/>
      <c r="M54" s="169"/>
      <c r="N54" s="169"/>
      <c r="O54" s="191"/>
    </row>
    <row r="55" spans="2:15">
      <c r="B55" s="190"/>
      <c r="C55" s="169"/>
      <c r="D55" s="169"/>
      <c r="E55" s="169"/>
      <c r="F55" s="169"/>
      <c r="G55" s="169"/>
      <c r="H55" s="169"/>
      <c r="I55" s="169"/>
      <c r="J55" s="169"/>
      <c r="K55" s="169"/>
      <c r="L55" s="169"/>
      <c r="M55" s="169"/>
      <c r="N55" s="169"/>
      <c r="O55" s="191"/>
    </row>
    <row r="56" spans="2:15">
      <c r="B56" s="190"/>
      <c r="C56" s="169"/>
      <c r="D56" s="169"/>
      <c r="E56" s="169"/>
      <c r="F56" s="169"/>
      <c r="G56" s="169"/>
      <c r="H56" s="169"/>
      <c r="I56" s="169"/>
      <c r="J56" s="169"/>
      <c r="K56" s="169"/>
      <c r="L56" s="169"/>
      <c r="M56" s="169"/>
      <c r="N56" s="169"/>
      <c r="O56" s="191"/>
    </row>
    <row r="57" spans="2:15">
      <c r="B57" s="190"/>
      <c r="C57" s="169"/>
      <c r="D57" s="169"/>
      <c r="E57" s="169"/>
      <c r="F57" s="169"/>
      <c r="G57" s="169"/>
      <c r="H57" s="169"/>
      <c r="I57" s="169"/>
      <c r="J57" s="169"/>
      <c r="K57" s="169"/>
      <c r="L57" s="169"/>
      <c r="M57" s="169"/>
      <c r="N57" s="169"/>
      <c r="O57" s="191"/>
    </row>
    <row r="58" spans="2:15">
      <c r="B58" s="190"/>
      <c r="C58" s="169"/>
      <c r="D58" s="169"/>
      <c r="E58" s="169"/>
      <c r="F58" s="169"/>
      <c r="G58" s="169"/>
      <c r="H58" s="169"/>
      <c r="I58" s="169"/>
      <c r="J58" s="169"/>
      <c r="K58" s="169"/>
      <c r="L58" s="169"/>
      <c r="M58" s="169"/>
      <c r="N58" s="169"/>
      <c r="O58" s="191"/>
    </row>
    <row r="59" spans="2:15">
      <c r="B59" s="190"/>
      <c r="C59" s="169"/>
      <c r="D59" s="169"/>
      <c r="E59" s="169"/>
      <c r="F59" s="169"/>
      <c r="G59" s="169"/>
      <c r="H59" s="169"/>
      <c r="I59" s="169"/>
      <c r="J59" s="169"/>
      <c r="K59" s="169"/>
      <c r="L59" s="169"/>
      <c r="M59" s="169"/>
      <c r="N59" s="169"/>
      <c r="O59" s="191"/>
    </row>
    <row r="60" spans="2:15">
      <c r="B60" s="190"/>
      <c r="C60" s="169"/>
      <c r="D60" s="169"/>
      <c r="E60" s="169"/>
      <c r="F60" s="169"/>
      <c r="G60" s="169"/>
      <c r="H60" s="169"/>
      <c r="I60" s="169"/>
      <c r="J60" s="169"/>
      <c r="K60" s="169"/>
      <c r="L60" s="169"/>
      <c r="M60" s="169"/>
      <c r="N60" s="169"/>
      <c r="O60" s="191"/>
    </row>
    <row r="61" spans="2:15">
      <c r="B61" s="190"/>
      <c r="C61" s="169"/>
      <c r="D61" s="169"/>
      <c r="E61" s="169"/>
      <c r="F61" s="169"/>
      <c r="G61" s="169"/>
      <c r="H61" s="169"/>
      <c r="I61" s="169"/>
      <c r="J61" s="169"/>
      <c r="K61" s="169"/>
      <c r="L61" s="169"/>
      <c r="M61" s="169"/>
      <c r="N61" s="169"/>
      <c r="O61" s="191"/>
    </row>
    <row r="62" spans="2:15">
      <c r="B62" s="190"/>
      <c r="C62" s="169"/>
      <c r="D62" s="169"/>
      <c r="E62" s="169"/>
      <c r="F62" s="169"/>
      <c r="G62" s="169"/>
      <c r="H62" s="169"/>
      <c r="I62" s="169"/>
      <c r="J62" s="169"/>
      <c r="K62" s="169"/>
      <c r="L62" s="169"/>
      <c r="M62" s="169"/>
      <c r="N62" s="169"/>
      <c r="O62" s="191"/>
    </row>
    <row r="63" spans="2:15">
      <c r="B63" s="190"/>
      <c r="C63" s="169"/>
      <c r="D63" s="169"/>
      <c r="E63" s="169"/>
      <c r="F63" s="169"/>
      <c r="G63" s="169"/>
      <c r="H63" s="169"/>
      <c r="I63" s="169"/>
      <c r="J63" s="169"/>
      <c r="K63" s="169"/>
      <c r="L63" s="169"/>
      <c r="M63" s="169"/>
      <c r="N63" s="169"/>
      <c r="O63" s="191"/>
    </row>
    <row r="64" spans="2:15">
      <c r="B64" s="190"/>
      <c r="C64" s="169"/>
      <c r="D64" s="169"/>
      <c r="E64" s="169"/>
      <c r="F64" s="169"/>
      <c r="G64" s="169"/>
      <c r="H64" s="169"/>
      <c r="I64" s="169"/>
      <c r="J64" s="169"/>
      <c r="K64" s="169"/>
      <c r="L64" s="169"/>
      <c r="M64" s="169"/>
      <c r="N64" s="169"/>
      <c r="O64" s="191"/>
    </row>
    <row r="65" spans="2:15">
      <c r="B65" s="190"/>
      <c r="C65" s="169"/>
      <c r="D65" s="169"/>
      <c r="E65" s="169"/>
      <c r="F65" s="169"/>
      <c r="G65" s="169"/>
      <c r="H65" s="169"/>
      <c r="I65" s="169"/>
      <c r="J65" s="169"/>
      <c r="K65" s="169"/>
      <c r="L65" s="169"/>
      <c r="M65" s="169"/>
      <c r="N65" s="169"/>
      <c r="O65" s="191"/>
    </row>
    <row r="66" spans="2:15">
      <c r="B66" s="190"/>
      <c r="C66" s="169"/>
      <c r="D66" s="169"/>
      <c r="E66" s="169">
        <v>2</v>
      </c>
      <c r="F66" s="169" t="s">
        <v>147</v>
      </c>
      <c r="G66" s="169"/>
      <c r="H66" s="169"/>
      <c r="I66" s="169"/>
      <c r="J66" s="169"/>
      <c r="K66" s="169"/>
      <c r="L66" s="169"/>
      <c r="M66" s="169"/>
      <c r="N66" s="169"/>
      <c r="O66" s="191"/>
    </row>
    <row r="67" spans="2:15">
      <c r="B67" s="190"/>
      <c r="C67" s="169"/>
      <c r="D67" s="169"/>
      <c r="E67" s="169"/>
      <c r="F67" s="169"/>
      <c r="G67" s="169"/>
      <c r="H67" s="169"/>
      <c r="I67" s="169"/>
      <c r="J67" s="169"/>
      <c r="K67" s="169"/>
      <c r="L67" s="169"/>
      <c r="M67" s="169"/>
      <c r="N67" s="169"/>
      <c r="O67" s="191"/>
    </row>
    <row r="68" spans="2:15">
      <c r="B68" s="190"/>
      <c r="C68" s="169"/>
      <c r="D68" s="169"/>
      <c r="E68" s="169"/>
      <c r="F68" s="169"/>
      <c r="G68" s="169"/>
      <c r="H68" s="169"/>
      <c r="I68" s="169"/>
      <c r="J68" s="169"/>
      <c r="K68" s="169"/>
      <c r="L68" s="169"/>
      <c r="M68" s="169"/>
      <c r="N68" s="169"/>
      <c r="O68" s="191"/>
    </row>
    <row r="69" spans="2:15">
      <c r="B69" s="190"/>
      <c r="C69" s="169"/>
      <c r="D69" s="169"/>
      <c r="E69" s="169"/>
      <c r="F69" s="169"/>
      <c r="G69" s="169"/>
      <c r="H69" s="169"/>
      <c r="I69" s="169"/>
      <c r="J69" s="169"/>
      <c r="K69" s="169"/>
      <c r="L69" s="169"/>
      <c r="M69" s="169"/>
      <c r="N69" s="169"/>
      <c r="O69" s="191"/>
    </row>
    <row r="70" spans="2:15">
      <c r="B70" s="190"/>
      <c r="C70" s="169"/>
      <c r="D70" s="169"/>
      <c r="E70" s="169"/>
      <c r="F70" s="169"/>
      <c r="G70" s="169"/>
      <c r="H70" s="169"/>
      <c r="I70" s="169"/>
      <c r="J70" s="169"/>
      <c r="K70" s="169"/>
      <c r="L70" s="169"/>
      <c r="M70" s="169"/>
      <c r="N70" s="169"/>
      <c r="O70" s="191"/>
    </row>
    <row r="71" spans="2:15">
      <c r="B71" s="190"/>
      <c r="C71" s="169"/>
      <c r="D71" s="169"/>
      <c r="E71" s="169"/>
      <c r="F71" s="169"/>
      <c r="G71" s="169"/>
      <c r="H71" s="169"/>
      <c r="I71" s="169"/>
      <c r="J71" s="169"/>
      <c r="K71" s="169"/>
      <c r="L71" s="169"/>
      <c r="M71" s="169"/>
      <c r="N71" s="169"/>
      <c r="O71" s="191"/>
    </row>
    <row r="72" spans="2:15">
      <c r="B72" s="190"/>
      <c r="C72" s="169"/>
      <c r="D72" s="169"/>
      <c r="E72" s="169"/>
      <c r="F72" s="169"/>
      <c r="G72" s="169"/>
      <c r="H72" s="169"/>
      <c r="I72" s="169"/>
      <c r="J72" s="169"/>
      <c r="K72" s="169"/>
      <c r="L72" s="169"/>
      <c r="M72" s="169"/>
      <c r="N72" s="169"/>
      <c r="O72" s="191"/>
    </row>
    <row r="73" spans="2:15">
      <c r="B73" s="190"/>
      <c r="C73" s="169"/>
      <c r="D73" s="169"/>
      <c r="E73" s="169"/>
      <c r="F73" s="169"/>
      <c r="G73" s="169"/>
      <c r="H73" s="169"/>
      <c r="I73" s="169"/>
      <c r="J73" s="169"/>
      <c r="K73" s="169"/>
      <c r="L73" s="169"/>
      <c r="M73" s="169"/>
      <c r="N73" s="169"/>
      <c r="O73" s="191"/>
    </row>
    <row r="74" spans="2:15">
      <c r="B74" s="190"/>
      <c r="C74" s="169" t="s">
        <v>148</v>
      </c>
      <c r="D74" s="169"/>
      <c r="E74" s="169" t="s">
        <v>149</v>
      </c>
      <c r="F74" s="169" t="s">
        <v>150</v>
      </c>
      <c r="G74" s="169"/>
      <c r="H74" s="169"/>
      <c r="I74" s="169"/>
      <c r="J74" s="169"/>
      <c r="K74" s="169"/>
      <c r="L74" s="169"/>
      <c r="M74" s="169"/>
      <c r="N74" s="169"/>
      <c r="O74" s="191"/>
    </row>
    <row r="75" spans="2:15">
      <c r="B75" s="190"/>
      <c r="C75" s="169"/>
      <c r="D75" s="169"/>
      <c r="E75" s="169" t="s">
        <v>151</v>
      </c>
      <c r="F75" s="169" t="s">
        <v>152</v>
      </c>
      <c r="G75" s="169"/>
      <c r="H75" s="169"/>
      <c r="I75" s="169"/>
      <c r="J75" s="169"/>
      <c r="K75" s="169"/>
      <c r="L75" s="169"/>
      <c r="M75" s="169"/>
      <c r="N75" s="169"/>
      <c r="O75" s="191"/>
    </row>
    <row r="76" spans="2:15">
      <c r="B76" s="190"/>
      <c r="C76" s="169"/>
      <c r="D76" s="169"/>
      <c r="E76" s="169"/>
      <c r="F76" s="169"/>
      <c r="G76" s="169"/>
      <c r="H76" s="169"/>
      <c r="I76" s="169"/>
      <c r="J76" s="169"/>
      <c r="K76" s="169"/>
      <c r="L76" s="169"/>
      <c r="M76" s="169"/>
      <c r="N76" s="169"/>
      <c r="O76" s="191"/>
    </row>
    <row r="77" spans="2:15">
      <c r="B77" s="190"/>
      <c r="C77" s="169"/>
      <c r="D77" s="169"/>
      <c r="E77" s="169"/>
      <c r="F77" s="169"/>
      <c r="G77" s="169"/>
      <c r="H77" s="169"/>
      <c r="I77" s="169"/>
      <c r="J77" s="169"/>
      <c r="K77" s="169"/>
      <c r="L77" s="169"/>
      <c r="M77" s="169"/>
      <c r="N77" s="169"/>
      <c r="O77" s="191"/>
    </row>
    <row r="78" spans="2:15">
      <c r="B78" s="190"/>
      <c r="C78" s="169" t="s">
        <v>153</v>
      </c>
      <c r="D78" s="169"/>
      <c r="E78" s="169"/>
      <c r="F78" s="169"/>
      <c r="G78" s="169"/>
      <c r="H78" s="169"/>
      <c r="I78" s="169"/>
      <c r="J78" s="169"/>
      <c r="K78" s="169"/>
      <c r="L78" s="169"/>
      <c r="M78" s="169"/>
      <c r="N78" s="169"/>
      <c r="O78" s="191"/>
    </row>
    <row r="79" spans="2:15">
      <c r="B79" s="190"/>
      <c r="C79" s="169"/>
      <c r="D79" s="169"/>
      <c r="E79" s="169"/>
      <c r="F79" s="169"/>
      <c r="G79" s="169"/>
      <c r="H79" s="169"/>
      <c r="I79" s="169"/>
      <c r="J79" s="169"/>
      <c r="K79" s="169"/>
      <c r="L79" s="169"/>
      <c r="M79" s="169"/>
      <c r="N79" s="169"/>
      <c r="O79" s="191"/>
    </row>
    <row r="80" spans="2:15">
      <c r="B80" s="190"/>
      <c r="C80" s="169"/>
      <c r="D80" s="169"/>
      <c r="E80" s="169"/>
      <c r="F80" s="169"/>
      <c r="G80" s="169"/>
      <c r="H80" s="169"/>
      <c r="I80" s="169"/>
      <c r="J80" s="169"/>
      <c r="K80" s="169"/>
      <c r="L80" s="169"/>
      <c r="M80" s="169"/>
      <c r="N80" s="169"/>
      <c r="O80" s="191"/>
    </row>
    <row r="81" spans="2:15">
      <c r="B81" s="190"/>
      <c r="C81" s="169"/>
      <c r="D81" s="169"/>
      <c r="E81" s="169">
        <v>4200</v>
      </c>
      <c r="F81" s="169" t="s">
        <v>138</v>
      </c>
      <c r="G81" s="169"/>
      <c r="H81" s="169"/>
      <c r="I81" s="169"/>
      <c r="J81" s="169"/>
      <c r="K81" s="169"/>
      <c r="L81" s="169"/>
      <c r="M81" s="169"/>
      <c r="N81" s="169"/>
      <c r="O81" s="191"/>
    </row>
    <row r="82" spans="2:15">
      <c r="B82" s="190"/>
      <c r="C82" s="169"/>
      <c r="D82" s="169"/>
      <c r="E82" s="169">
        <v>3263</v>
      </c>
      <c r="F82" s="169" t="s">
        <v>145</v>
      </c>
      <c r="G82" s="169"/>
      <c r="H82" s="169"/>
      <c r="I82" s="169"/>
      <c r="J82" s="169"/>
      <c r="K82" s="169"/>
      <c r="L82" s="169"/>
      <c r="M82" s="169"/>
      <c r="N82" s="169"/>
      <c r="O82" s="191"/>
    </row>
    <row r="83" spans="2:15">
      <c r="B83" s="190"/>
      <c r="C83" s="169"/>
      <c r="D83" s="169"/>
      <c r="E83" s="169"/>
      <c r="F83" s="169"/>
      <c r="G83" s="169"/>
      <c r="H83" s="169"/>
      <c r="I83" s="169"/>
      <c r="J83" s="169"/>
      <c r="K83" s="169"/>
      <c r="L83" s="169"/>
      <c r="M83" s="169"/>
      <c r="N83" s="169"/>
      <c r="O83" s="191"/>
    </row>
    <row r="84" spans="2:15">
      <c r="B84" s="190"/>
      <c r="C84" s="169"/>
      <c r="D84" s="169"/>
      <c r="E84" s="169"/>
      <c r="F84" s="169"/>
      <c r="G84" s="169"/>
      <c r="H84" s="169"/>
      <c r="I84" s="169"/>
      <c r="J84" s="169"/>
      <c r="K84" s="169"/>
      <c r="L84" s="169"/>
      <c r="M84" s="169"/>
      <c r="N84" s="169"/>
      <c r="O84" s="191"/>
    </row>
    <row r="85" spans="2:15">
      <c r="B85" s="190"/>
      <c r="C85" s="169"/>
      <c r="D85" s="169"/>
      <c r="E85" s="169"/>
      <c r="F85" s="169"/>
      <c r="G85" s="169"/>
      <c r="H85" s="169"/>
      <c r="I85" s="169"/>
      <c r="J85" s="169"/>
      <c r="K85" s="169"/>
      <c r="L85" s="169"/>
      <c r="M85" s="169"/>
      <c r="N85" s="169"/>
      <c r="O85" s="191"/>
    </row>
    <row r="86" spans="2:15">
      <c r="B86" s="190"/>
      <c r="C86" s="169"/>
      <c r="D86" s="169"/>
      <c r="E86" s="169"/>
      <c r="F86" s="169"/>
      <c r="G86" s="169"/>
      <c r="H86" s="169"/>
      <c r="I86" s="169"/>
      <c r="J86" s="169"/>
      <c r="K86" s="169"/>
      <c r="L86" s="169"/>
      <c r="M86" s="169"/>
      <c r="N86" s="169"/>
      <c r="O86" s="191"/>
    </row>
    <row r="87" spans="2:15">
      <c r="B87" s="190"/>
      <c r="C87" s="169"/>
      <c r="D87" s="169"/>
      <c r="E87" s="169"/>
      <c r="F87" s="169"/>
      <c r="G87" s="169"/>
      <c r="H87" s="169"/>
      <c r="I87" s="169"/>
      <c r="J87" s="169"/>
      <c r="K87" s="169"/>
      <c r="L87" s="169"/>
      <c r="M87" s="169"/>
      <c r="N87" s="169"/>
      <c r="O87" s="191"/>
    </row>
    <row r="88" spans="2:15">
      <c r="B88" s="190"/>
      <c r="C88" s="169"/>
      <c r="D88" s="169"/>
      <c r="E88" s="169"/>
      <c r="F88" s="169"/>
      <c r="G88" s="169"/>
      <c r="H88" s="169"/>
      <c r="I88" s="169"/>
      <c r="J88" s="169"/>
      <c r="K88" s="169"/>
      <c r="L88" s="169"/>
      <c r="M88" s="169"/>
      <c r="N88" s="169"/>
      <c r="O88" s="191"/>
    </row>
    <row r="89" spans="2:15">
      <c r="B89" s="190"/>
      <c r="C89" s="169"/>
      <c r="D89" s="169"/>
      <c r="E89" s="169"/>
      <c r="F89" s="169"/>
      <c r="G89" s="169"/>
      <c r="H89" s="169"/>
      <c r="I89" s="169"/>
      <c r="J89" s="169"/>
      <c r="K89" s="169"/>
      <c r="L89" s="169"/>
      <c r="M89" s="169"/>
      <c r="N89" s="169"/>
      <c r="O89" s="191"/>
    </row>
    <row r="90" spans="2:15">
      <c r="B90" s="190"/>
      <c r="C90" s="169"/>
      <c r="D90" s="169"/>
      <c r="E90" s="169"/>
      <c r="F90" s="169"/>
      <c r="G90" s="169"/>
      <c r="H90" s="169"/>
      <c r="I90" s="169"/>
      <c r="J90" s="169"/>
      <c r="K90" s="169"/>
      <c r="L90" s="169"/>
      <c r="M90" s="169"/>
      <c r="N90" s="169"/>
      <c r="O90" s="191"/>
    </row>
    <row r="91" spans="2:15">
      <c r="B91" s="190"/>
      <c r="C91" s="169" t="s">
        <v>77</v>
      </c>
      <c r="D91" s="169"/>
      <c r="E91" s="169"/>
      <c r="F91" s="169"/>
      <c r="G91" s="169"/>
      <c r="H91" s="169"/>
      <c r="I91" s="169"/>
      <c r="J91" s="169"/>
      <c r="K91" s="169"/>
      <c r="L91" s="169"/>
      <c r="M91" s="169"/>
      <c r="N91" s="169"/>
      <c r="O91" s="191"/>
    </row>
    <row r="92" spans="2:15">
      <c r="B92" s="190"/>
      <c r="C92" s="169" t="s">
        <v>154</v>
      </c>
      <c r="D92" s="169"/>
      <c r="E92" s="169"/>
      <c r="F92" s="169"/>
      <c r="G92" s="169"/>
      <c r="H92" s="169"/>
      <c r="I92" s="169"/>
      <c r="J92" s="169"/>
      <c r="K92" s="169"/>
      <c r="L92" s="169"/>
      <c r="M92" s="169"/>
      <c r="N92" s="169"/>
      <c r="O92" s="191"/>
    </row>
    <row r="93" spans="2:15">
      <c r="B93" s="190"/>
      <c r="C93" s="169"/>
      <c r="D93" s="169"/>
      <c r="E93" s="169"/>
      <c r="F93" s="169"/>
      <c r="G93" s="169"/>
      <c r="H93" s="169"/>
      <c r="I93" s="169"/>
      <c r="J93" s="169"/>
      <c r="K93" s="169"/>
      <c r="L93" s="169"/>
      <c r="M93" s="169"/>
      <c r="N93" s="169"/>
      <c r="O93" s="191"/>
    </row>
    <row r="94" spans="2:15">
      <c r="B94" s="190"/>
      <c r="C94" s="169"/>
      <c r="D94" s="169"/>
      <c r="E94" s="169"/>
      <c r="F94" s="169"/>
      <c r="G94" s="169"/>
      <c r="H94" s="169"/>
      <c r="I94" s="169"/>
      <c r="J94" s="169"/>
      <c r="K94" s="169"/>
      <c r="L94" s="169"/>
      <c r="M94" s="169"/>
      <c r="N94" s="169"/>
      <c r="O94" s="191"/>
    </row>
    <row r="95" spans="2:15">
      <c r="B95" s="190"/>
      <c r="C95" s="169"/>
      <c r="D95" s="169"/>
      <c r="E95" s="169"/>
      <c r="F95" s="169"/>
      <c r="G95" s="169"/>
      <c r="H95" s="169"/>
      <c r="I95" s="169"/>
      <c r="J95" s="169"/>
      <c r="K95" s="169"/>
      <c r="L95" s="169"/>
      <c r="M95" s="169"/>
      <c r="N95" s="169"/>
      <c r="O95" s="191"/>
    </row>
    <row r="96" spans="2:15">
      <c r="B96" s="190"/>
      <c r="C96" s="169"/>
      <c r="D96" s="169"/>
      <c r="E96" s="169"/>
      <c r="F96" s="169"/>
      <c r="G96" s="169"/>
      <c r="H96" s="169"/>
      <c r="I96" s="169"/>
      <c r="J96" s="169"/>
      <c r="K96" s="169"/>
      <c r="L96" s="169"/>
      <c r="M96" s="169"/>
      <c r="N96" s="169"/>
      <c r="O96" s="191"/>
    </row>
    <row r="97" spans="2:15">
      <c r="B97" s="190"/>
      <c r="C97" s="169"/>
      <c r="D97" s="169"/>
      <c r="E97" s="169"/>
      <c r="F97" s="169"/>
      <c r="G97" s="169"/>
      <c r="H97" s="169"/>
      <c r="I97" s="169"/>
      <c r="J97" s="169"/>
      <c r="K97" s="169"/>
      <c r="L97" s="169"/>
      <c r="M97" s="169"/>
      <c r="N97" s="169"/>
      <c r="O97" s="191"/>
    </row>
    <row r="98" spans="2:15">
      <c r="B98" s="190"/>
      <c r="C98" s="169"/>
      <c r="D98" s="169"/>
      <c r="E98" s="169"/>
      <c r="F98" s="169"/>
      <c r="G98" s="169"/>
      <c r="H98" s="169"/>
      <c r="I98" s="169"/>
      <c r="J98" s="169"/>
      <c r="K98" s="169"/>
      <c r="L98" s="169"/>
      <c r="M98" s="169"/>
      <c r="N98" s="169"/>
      <c r="O98" s="191"/>
    </row>
    <row r="99" spans="2:15">
      <c r="B99" s="190"/>
      <c r="C99" s="169"/>
      <c r="D99" s="169"/>
      <c r="E99" s="169">
        <v>3000</v>
      </c>
      <c r="F99" s="169" t="s">
        <v>145</v>
      </c>
      <c r="G99" s="169"/>
      <c r="H99" s="169"/>
      <c r="I99" s="169"/>
      <c r="J99" s="169"/>
      <c r="K99" s="169"/>
      <c r="L99" s="169"/>
      <c r="M99" s="169"/>
      <c r="N99" s="169"/>
      <c r="O99" s="191"/>
    </row>
    <row r="100" spans="2:15">
      <c r="B100" s="190"/>
      <c r="C100" s="169"/>
      <c r="D100" s="169"/>
      <c r="E100" s="169"/>
      <c r="F100" s="169"/>
      <c r="G100" s="169"/>
      <c r="H100" s="169"/>
      <c r="I100" s="169"/>
      <c r="J100" s="169"/>
      <c r="K100" s="169"/>
      <c r="L100" s="169"/>
      <c r="M100" s="169"/>
      <c r="N100" s="169"/>
      <c r="O100" s="191"/>
    </row>
    <row r="101" spans="2:15">
      <c r="B101" s="190"/>
      <c r="C101" s="169"/>
      <c r="D101" s="169"/>
      <c r="E101" s="169"/>
      <c r="F101" s="169"/>
      <c r="G101" s="169"/>
      <c r="H101" s="169"/>
      <c r="I101" s="169"/>
      <c r="J101" s="169"/>
      <c r="K101" s="169"/>
      <c r="L101" s="169"/>
      <c r="M101" s="169"/>
      <c r="N101" s="169"/>
      <c r="O101" s="191"/>
    </row>
    <row r="102" spans="2:15">
      <c r="B102" s="190"/>
      <c r="C102" s="169"/>
      <c r="D102" s="169"/>
      <c r="E102" s="169"/>
      <c r="F102" s="169"/>
      <c r="G102" s="169"/>
      <c r="H102" s="169"/>
      <c r="I102" s="169"/>
      <c r="J102" s="169"/>
      <c r="K102" s="169"/>
      <c r="L102" s="169"/>
      <c r="M102" s="169"/>
      <c r="N102" s="169"/>
      <c r="O102" s="191"/>
    </row>
    <row r="103" spans="2:15">
      <c r="B103" s="190"/>
      <c r="C103" s="169"/>
      <c r="D103" s="169"/>
      <c r="E103" s="169"/>
      <c r="F103" s="169"/>
      <c r="G103" s="169"/>
      <c r="H103" s="169"/>
      <c r="I103" s="169"/>
      <c r="J103" s="169"/>
      <c r="K103" s="169"/>
      <c r="L103" s="169"/>
      <c r="M103" s="169"/>
      <c r="N103" s="169"/>
      <c r="O103" s="191"/>
    </row>
    <row r="104" spans="2:15">
      <c r="B104" s="190"/>
      <c r="C104" s="169"/>
      <c r="D104" s="169"/>
      <c r="E104" s="169"/>
      <c r="F104" s="169"/>
      <c r="G104" s="169"/>
      <c r="H104" s="169"/>
      <c r="I104" s="169"/>
      <c r="J104" s="169"/>
      <c r="K104" s="169"/>
      <c r="L104" s="169"/>
      <c r="M104" s="169"/>
      <c r="N104" s="169"/>
      <c r="O104" s="191"/>
    </row>
    <row r="105" spans="2:15">
      <c r="B105" s="190"/>
      <c r="C105" s="169"/>
      <c r="D105" s="169"/>
      <c r="E105" s="169"/>
      <c r="F105" s="169"/>
      <c r="G105" s="169"/>
      <c r="H105" s="169"/>
      <c r="I105" s="169"/>
      <c r="J105" s="169"/>
      <c r="K105" s="169"/>
      <c r="L105" s="169"/>
      <c r="M105" s="169"/>
      <c r="N105" s="169"/>
      <c r="O105" s="191"/>
    </row>
    <row r="106" spans="2:15">
      <c r="B106" s="190"/>
      <c r="C106" s="169"/>
      <c r="D106" s="169"/>
      <c r="E106" s="169"/>
      <c r="F106" s="169"/>
      <c r="G106" s="169"/>
      <c r="H106" s="169"/>
      <c r="I106" s="169"/>
      <c r="J106" s="169"/>
      <c r="K106" s="169"/>
      <c r="L106" s="169"/>
      <c r="M106" s="169"/>
      <c r="N106" s="169"/>
      <c r="O106" s="191"/>
    </row>
    <row r="107" spans="2:15" ht="16" thickBot="1">
      <c r="B107" s="192"/>
      <c r="C107" s="193"/>
      <c r="D107" s="193"/>
      <c r="E107" s="193"/>
      <c r="F107" s="193"/>
      <c r="G107" s="193"/>
      <c r="H107" s="193"/>
      <c r="I107" s="193"/>
      <c r="J107" s="193"/>
      <c r="K107" s="193"/>
      <c r="L107" s="193"/>
      <c r="M107" s="193"/>
      <c r="N107" s="193"/>
      <c r="O107" s="194"/>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2015-01-15T08:24:56Z</dcterms:modified>
</cp:coreProperties>
</file>