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17" i="13" l="1"/>
  <c r="H17" i="13"/>
  <c r="E11" i="12"/>
  <c r="E36" i="12"/>
  <c r="E35" i="12"/>
  <c r="H22" i="13"/>
  <c r="H19" i="13"/>
  <c r="E28" i="12"/>
  <c r="E27" i="12"/>
  <c r="H16" i="13"/>
  <c r="H15" i="13"/>
  <c r="E23" i="12"/>
  <c r="E34" i="12"/>
  <c r="AA10" i="13"/>
  <c r="Y19" i="13"/>
</calcChain>
</file>

<file path=xl/sharedStrings.xml><?xml version="1.0" encoding="utf-8"?>
<sst xmlns="http://schemas.openxmlformats.org/spreadsheetml/2006/main" count="229" uniqueCount="154">
  <si>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</si>
  <si>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</si>
  <si>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</si>
  <si>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</si>
  <si>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</si>
  <si>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</si>
  <si>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</si>
  <si>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</si>
  <si>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</si>
  <si>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</si>
  <si>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</si>
  <si>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</si>
  <si>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</si>
  <si>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</si>
  <si>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</si>
  <si>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</si>
  <si>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</si>
  <si>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</si>
  <si>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</si>
  <si>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</si>
  <si>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</si>
  <si>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</si>
  <si>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</si>
  <si>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</si>
  <si>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</si>
  <si>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</si>
  <si>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</si>
  <si>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</si>
  <si>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</si>
  <si>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</si>
  <si>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</si>
  <si>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</si>
  <si>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</si>
  <si>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</si>
  <si>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</si>
  <si>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</si>
  <si>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</si>
  <si>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</si>
  <si>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</si>
  <si>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</si>
  <si>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</si>
  <si>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</si>
  <si>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</si>
  <si>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</si>
  <si>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</si>
  <si>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</si>
  <si>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</si>
  <si>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</si>
  <si>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</si>
  <si>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</si>
  <si>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</si>
  <si>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</si>
  <si>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</si>
  <si>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</si>
  <si>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</si>
  <si>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</si>
  <si>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</si>
  <si>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</si>
  <si>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</si>
  <si>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</si>
  <si>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</si>
  <si>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</si>
  <si>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</si>
  <si>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</si>
  <si>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</si>
  <si>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</si>
  <si>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</si>
  <si>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</si>
  <si>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</si>
  <si>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</si>
  <si>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</si>
  <si>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</si>
  <si>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</si>
  <si>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</si>
  <si>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</si>
  <si>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http://www.energy.siemens.com/hq/pool/hq/power-generation/gas-turbines/SGT5-2000E/gas-turbine-sgt5-2000e-brochure.pdf</t>
  </si>
  <si>
    <t>2011</t>
  </si>
  <si>
    <t>EU</t>
  </si>
  <si>
    <t>Siemens</t>
  </si>
  <si>
    <t>http://www.epa.gov/chp/documents/catalog_chptech_gas_turbines.pdf</t>
  </si>
  <si>
    <t>epa</t>
  </si>
  <si>
    <t>energy_power_turbine_network_gas.central.producer.ad</t>
  </si>
  <si>
    <t>Output electricity</t>
  </si>
  <si>
    <t xml:space="preserve">       Output electricity</t>
  </si>
  <si>
    <t>US</t>
  </si>
  <si>
    <t>Constructiont time: 6-18 months</t>
  </si>
  <si>
    <t>http://bv.com/docs/reports-studies/nrel-cost-report.pdf</t>
  </si>
  <si>
    <t>EC</t>
  </si>
  <si>
    <t>http://setis.ec.europa.eu/system/files/4.Efficiencyofheatandelectricityproductiontechnologies.pdf</t>
  </si>
  <si>
    <t>http://www.ge-energy.com/content/multimedia/_files/downloads/GEH12985H.pdf</t>
  </si>
  <si>
    <t>http://www.med.govt.nz/sectors-industries/energy/pdf-docs-library/energy-data-and-modelling/technical-papers/2011%20NZ%20Generation%20Data%20Update%20v006a.pdf</t>
  </si>
  <si>
    <t>PB</t>
  </si>
  <si>
    <t>https://www.google.com/maps/place/Middenweg+36,+4782+PM+Moerdijk,+The+Netherlands/@51.6827777,4.5903138,1584m/data=!3m1!1e3!4m2!3m1!1s0x47c4249b2c8d2cc1:0x78741010c6d8f35?hl=en-US</t>
  </si>
  <si>
    <t>Moerdijk</t>
  </si>
  <si>
    <t>NZ</t>
  </si>
  <si>
    <t>2012</t>
  </si>
  <si>
    <t xml:space="preserve">       Investment cost</t>
  </si>
  <si>
    <t xml:space="preserve">         Fixed operational and maintenance cost</t>
  </si>
  <si>
    <t xml:space="preserve">         Variable operational and maintenance cost</t>
  </si>
  <si>
    <t>NREL</t>
  </si>
  <si>
    <t>20.10.2014</t>
  </si>
  <si>
    <t>GE</t>
  </si>
  <si>
    <t>2009</t>
  </si>
  <si>
    <t xml:space="preserve">         Technical lifetime</t>
  </si>
  <si>
    <t>NREL, EC</t>
  </si>
  <si>
    <r>
      <t>N</t>
    </r>
    <r>
      <rPr>
        <sz val="12"/>
        <color theme="1"/>
        <rFont val="Calibri"/>
        <family val="2"/>
        <scheme val="minor"/>
      </rPr>
      <t>REL</t>
    </r>
    <r>
      <rPr>
        <sz val="12"/>
        <color theme="1"/>
        <rFont val="Calibri"/>
        <family val="2"/>
        <scheme val="minor"/>
      </rPr>
      <t>: 651 $/kw investment cost</t>
    </r>
  </si>
  <si>
    <t xml:space="preserve">      Land Use</t>
  </si>
  <si>
    <t>http://www.filter.ee/extensions/filter/brochures/113-27620.pdf</t>
  </si>
  <si>
    <t>Alstom</t>
  </si>
  <si>
    <t>http://www.ansaldoenergia.it/easyUp/file/scheda_gas_turbine_ae64_3a_lo.pdf</t>
  </si>
  <si>
    <t>http://www.energy.siemens.com/hq/pool/hq/power-generation/gas-turbines/SGT-800/SGT-800_Gas_Turbine_EN.pdf</t>
  </si>
  <si>
    <t>Ansald</t>
  </si>
  <si>
    <t>2013</t>
  </si>
  <si>
    <t>as it has the most reliable values</t>
  </si>
  <si>
    <t>It is assumed that the most appropriate electricity output capacity is 75 MW with an efficiency of 36%</t>
  </si>
  <si>
    <t>Fixed as well as variable operational and maintenance costs are converted to euros (1NZ$=0.47euros)</t>
  </si>
  <si>
    <t xml:space="preserve">GE </t>
  </si>
  <si>
    <r>
      <t>GE,Alstom, Siemens</t>
    </r>
    <r>
      <rPr>
        <sz val="12"/>
        <color theme="1"/>
        <rFont val="Calibri"/>
        <family val="2"/>
        <scheme val="minor"/>
      </rPr>
      <t>, Ansald</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</si>
  <si>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</si>
  <si>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</si>
  <si>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</si>
  <si>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</si>
  <si>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</si>
  <si>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</si>
  <si>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</si>
  <si>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</si>
  <si>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</si>
  <si>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</si>
  <si>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</si>
  <si>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</si>
  <si>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</si>
  <si>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</si>
  <si>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</si>
  <si>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</si>
  <si>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</si>
  <si>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</si>
  <si>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</si>
  <si>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</si>
  <si>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Initial investment costs </t>
  </si>
  <si>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</si>
  <si>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</si>
  <si>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</si>
  <si>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</si>
  <si>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</si>
  <si>
    <r>
      <t>Fixed operational</t>
    </r>
    <r>
      <rPr>
        <sz val="12"/>
        <color theme="1"/>
        <rFont val="Calibri"/>
        <family val="2"/>
        <scheme val="minor"/>
      </rPr>
      <t xml:space="preserve"> and maintenance</t>
    </r>
    <r>
      <rPr>
        <sz val="12"/>
        <color theme="1"/>
        <rFont val="Calibri"/>
        <family val="2"/>
        <scheme val="minor"/>
      </rPr>
      <t xml:space="preserve"> costs: 16 NZ$/kw/y</t>
    </r>
  </si>
  <si>
    <r>
      <t xml:space="preserve">Variable operational </t>
    </r>
    <r>
      <rPr>
        <sz val="12"/>
        <color theme="1"/>
        <rFont val="Calibri"/>
        <family val="2"/>
        <scheme val="minor"/>
      </rPr>
      <t xml:space="preserve">and maintenance </t>
    </r>
    <r>
      <rPr>
        <sz val="12"/>
        <color theme="1"/>
        <rFont val="Calibri"/>
        <family val="2"/>
        <scheme val="minor"/>
      </rPr>
      <t>costs: 8 NZ$/MWh</t>
    </r>
  </si>
  <si>
    <r>
      <t>For the calculations of fixed as well as variable operational and maintenance costs,</t>
    </r>
    <r>
      <rPr>
        <sz val="12"/>
        <color theme="1"/>
        <rFont val="Calibri"/>
        <family val="2"/>
        <scheme val="minor"/>
      </rPr>
      <t xml:space="preserve"> it is chosen the New Zealand case </t>
    </r>
  </si>
  <si>
    <t>Fixed operational and maintenance costs</t>
  </si>
  <si>
    <t>Full load hours</t>
  </si>
  <si>
    <t xml:space="preserve">Land use of plant </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</si>
  <si>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</si>
  <si>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</si>
  <si>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Production Elect</t>
    </r>
    <r>
      <rPr>
        <sz val="12"/>
        <color theme="1"/>
        <rFont val="Calibri"/>
        <family val="2"/>
        <scheme val="minor"/>
      </rPr>
      <t>r</t>
    </r>
    <r>
      <rPr>
        <sz val="12"/>
        <color theme="1"/>
        <rFont val="Calibri"/>
        <family val="2"/>
        <scheme val="minor"/>
      </rPr>
      <t>icity yearly</t>
    </r>
  </si>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</sst>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65">
    <xf numFmtId="0" fontId="0" fillId="0" borderId="0"/>
    <xf numFmtId="0" fontId="14" fillId="3" borderId="1" applyFont="0" applyBorder="0">
      <alignment vertical="center"/>
    </xf>
    <xf numFmtId="165" fontId="16" fillId="4" borderId="2">
      <alignment horizontal="right" vertical="center"/>
    </xf>
    <xf numFmtId="0" fontId="14" fillId="0" borderId="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2" fillId="0" borderId="0"/>
    <xf numFmtId="0" fontId="13" fillId="0" borderId="0"/>
    <xf numFmtId="9" fontId="13" fillId="0" borderId="0" applyFont="0" applyFill="0" applyBorder="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2" fillId="0" borderId="0"/>
    <xf numFmtId="0" fontId="57" fillId="0" borderId="0" applyNumberFormat="0" applyFill="0" applyBorder="0" applyAlignment="0" applyProtection="0">
      <alignment vertical="top"/>
      <protection locked="0"/>
    </xf>
    <xf numFmtId="164" fontId="12" fillId="0" borderId="0" applyFont="0" applyFill="0" applyBorder="0" applyAlignment="0" applyProtection="0"/>
    <xf numFmtId="9" fontId="12" fillId="0" borderId="0" applyFont="0" applyFill="0" applyBorder="0" applyAlignment="0" applyProtection="0"/>
    <xf numFmtId="0" fontId="24" fillId="6" borderId="0" applyNumberFormat="0" applyBorder="0" applyAlignment="0" applyProtection="0"/>
    <xf numFmtId="0" fontId="12" fillId="13" borderId="0" applyNumberFormat="0" applyBorder="0" applyAlignment="0" applyProtection="0"/>
    <xf numFmtId="0" fontId="14" fillId="36" borderId="0" applyNumberFormat="0" applyBorder="0" applyAlignment="0" applyProtection="0"/>
    <xf numFmtId="0" fontId="12" fillId="17" borderId="0" applyNumberFormat="0" applyBorder="0" applyAlignment="0" applyProtection="0"/>
    <xf numFmtId="0" fontId="14" fillId="37" borderId="0" applyNumberFormat="0" applyBorder="0" applyAlignment="0" applyProtection="0"/>
    <xf numFmtId="0" fontId="12" fillId="21" borderId="0" applyNumberFormat="0" applyBorder="0" applyAlignment="0" applyProtection="0"/>
    <xf numFmtId="0" fontId="14" fillId="38" borderId="0" applyNumberFormat="0" applyBorder="0" applyAlignment="0" applyProtection="0"/>
    <xf numFmtId="0" fontId="12" fillId="25" borderId="0" applyNumberFormat="0" applyBorder="0" applyAlignment="0" applyProtection="0"/>
    <xf numFmtId="0" fontId="14" fillId="39" borderId="0" applyNumberFormat="0" applyBorder="0" applyAlignment="0" applyProtection="0"/>
    <xf numFmtId="0" fontId="12" fillId="29" borderId="0" applyNumberFormat="0" applyBorder="0" applyAlignment="0" applyProtection="0"/>
    <xf numFmtId="0" fontId="14" fillId="40" borderId="0" applyNumberFormat="0" applyBorder="0" applyAlignment="0" applyProtection="0"/>
    <xf numFmtId="0" fontId="12" fillId="33" borderId="0" applyNumberFormat="0" applyBorder="0" applyAlignment="0" applyProtection="0"/>
    <xf numFmtId="0" fontId="14" fillId="41" borderId="0" applyNumberFormat="0" applyBorder="0" applyAlignment="0" applyProtection="0"/>
    <xf numFmtId="0" fontId="12" fillId="14" borderId="0" applyNumberFormat="0" applyBorder="0" applyAlignment="0" applyProtection="0"/>
    <xf numFmtId="0" fontId="14" fillId="42" borderId="0" applyNumberFormat="0" applyBorder="0" applyAlignment="0" applyProtection="0"/>
    <xf numFmtId="0" fontId="12" fillId="18" borderId="0" applyNumberFormat="0" applyBorder="0" applyAlignment="0" applyProtection="0"/>
    <xf numFmtId="0" fontId="14" fillId="43" borderId="0" applyNumberFormat="0" applyBorder="0" applyAlignment="0" applyProtection="0"/>
    <xf numFmtId="0" fontId="12" fillId="22" borderId="0" applyNumberFormat="0" applyBorder="0" applyAlignment="0" applyProtection="0"/>
    <xf numFmtId="0" fontId="14" fillId="44" borderId="0" applyNumberFormat="0" applyBorder="0" applyAlignment="0" applyProtection="0"/>
    <xf numFmtId="0" fontId="12" fillId="26" borderId="0" applyNumberFormat="0" applyBorder="0" applyAlignment="0" applyProtection="0"/>
    <xf numFmtId="0" fontId="14" fillId="39" borderId="0" applyNumberFormat="0" applyBorder="0" applyAlignment="0" applyProtection="0"/>
    <xf numFmtId="0" fontId="12" fillId="30" borderId="0" applyNumberFormat="0" applyBorder="0" applyAlignment="0" applyProtection="0"/>
    <xf numFmtId="0" fontId="14" fillId="42" borderId="0" applyNumberFormat="0" applyBorder="0" applyAlignment="0" applyProtection="0"/>
    <xf numFmtId="0" fontId="12" fillId="34" borderId="0" applyNumberFormat="0" applyBorder="0" applyAlignment="0" applyProtection="0"/>
    <xf numFmtId="0" fontId="14" fillId="45" borderId="0" applyNumberFormat="0" applyBorder="0" applyAlignment="0" applyProtection="0"/>
    <xf numFmtId="0" fontId="33" fillId="15" borderId="0" applyNumberFormat="0" applyBorder="0" applyAlignment="0" applyProtection="0"/>
    <xf numFmtId="0" fontId="36" fillId="46" borderId="0" applyNumberFormat="0" applyBorder="0" applyAlignment="0" applyProtection="0"/>
    <xf numFmtId="0" fontId="33" fillId="19" borderId="0" applyNumberFormat="0" applyBorder="0" applyAlignment="0" applyProtection="0"/>
    <xf numFmtId="0" fontId="36" fillId="43" borderId="0" applyNumberFormat="0" applyBorder="0" applyAlignment="0" applyProtection="0"/>
    <xf numFmtId="0" fontId="33" fillId="23" borderId="0" applyNumberFormat="0" applyBorder="0" applyAlignment="0" applyProtection="0"/>
    <xf numFmtId="0" fontId="36" fillId="44" borderId="0" applyNumberFormat="0" applyBorder="0" applyAlignment="0" applyProtection="0"/>
    <xf numFmtId="0" fontId="33" fillId="27" borderId="0" applyNumberFormat="0" applyBorder="0" applyAlignment="0" applyProtection="0"/>
    <xf numFmtId="0" fontId="36" fillId="47" borderId="0" applyNumberFormat="0" applyBorder="0" applyAlignment="0" applyProtection="0"/>
    <xf numFmtId="0" fontId="33" fillId="31" borderId="0" applyNumberFormat="0" applyBorder="0" applyAlignment="0" applyProtection="0"/>
    <xf numFmtId="0" fontId="36" fillId="48" borderId="0" applyNumberFormat="0" applyBorder="0" applyAlignment="0" applyProtection="0"/>
    <xf numFmtId="0" fontId="33" fillId="35" borderId="0" applyNumberFormat="0" applyBorder="0" applyAlignment="0" applyProtection="0"/>
    <xf numFmtId="0" fontId="36" fillId="49" borderId="0" applyNumberFormat="0" applyBorder="0" applyAlignment="0" applyProtection="0"/>
    <xf numFmtId="0" fontId="33" fillId="12" borderId="0" applyNumberFormat="0" applyBorder="0" applyAlignment="0" applyProtection="0"/>
    <xf numFmtId="0" fontId="36" fillId="50" borderId="0" applyNumberFormat="0" applyBorder="0" applyAlignment="0" applyProtection="0"/>
    <xf numFmtId="0" fontId="33" fillId="16" borderId="0" applyNumberFormat="0" applyBorder="0" applyAlignment="0" applyProtection="0"/>
    <xf numFmtId="0" fontId="36" fillId="51" borderId="0" applyNumberFormat="0" applyBorder="0" applyAlignment="0" applyProtection="0"/>
    <xf numFmtId="0" fontId="33" fillId="20" borderId="0" applyNumberFormat="0" applyBorder="0" applyAlignment="0" applyProtection="0"/>
    <xf numFmtId="0" fontId="36" fillId="52" borderId="0" applyNumberFormat="0" applyBorder="0" applyAlignment="0" applyProtection="0"/>
    <xf numFmtId="0" fontId="33" fillId="24" borderId="0" applyNumberFormat="0" applyBorder="0" applyAlignment="0" applyProtection="0"/>
    <xf numFmtId="0" fontId="36" fillId="47" borderId="0" applyNumberFormat="0" applyBorder="0" applyAlignment="0" applyProtection="0"/>
    <xf numFmtId="0" fontId="33" fillId="28" borderId="0" applyNumberFormat="0" applyBorder="0" applyAlignment="0" applyProtection="0"/>
    <xf numFmtId="0" fontId="36" fillId="48" borderId="0" applyNumberFormat="0" applyBorder="0" applyAlignment="0" applyProtection="0"/>
    <xf numFmtId="0" fontId="33" fillId="32" borderId="0" applyNumberFormat="0" applyBorder="0" applyAlignment="0" applyProtection="0"/>
    <xf numFmtId="0" fontId="36" fillId="53" borderId="0" applyNumberFormat="0" applyBorder="0" applyAlignment="0" applyProtection="0"/>
    <xf numFmtId="0" fontId="12" fillId="54" borderId="0"/>
    <xf numFmtId="0" fontId="14" fillId="3" borderId="1" applyFont="0" applyBorder="0">
      <alignment vertical="center"/>
    </xf>
    <xf numFmtId="0" fontId="34" fillId="2" borderId="0" applyNumberFormat="0" applyBorder="0" applyAlignment="0" applyProtection="0"/>
    <xf numFmtId="0" fontId="37" fillId="37" borderId="0" applyNumberFormat="0" applyBorder="0" applyAlignment="0" applyProtection="0"/>
    <xf numFmtId="0" fontId="14" fillId="0" borderId="2">
      <alignment vertical="center"/>
    </xf>
    <xf numFmtId="168" fontId="14" fillId="0" borderId="2">
      <alignment vertical="center"/>
    </xf>
    <xf numFmtId="0" fontId="28" fillId="9" borderId="7" applyNumberFormat="0" applyAlignment="0" applyProtection="0"/>
    <xf numFmtId="0" fontId="38" fillId="55" borderId="13" applyNumberFormat="0" applyAlignment="0" applyProtection="0"/>
    <xf numFmtId="0" fontId="30" fillId="10" borderId="10" applyNumberFormat="0" applyAlignment="0" applyProtection="0"/>
    <xf numFmtId="0" fontId="39" fillId="56" borderId="14"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3" fontId="17" fillId="0" borderId="0" applyFont="0" applyFill="0" applyBorder="0" applyAlignment="0" applyProtection="0"/>
    <xf numFmtId="167" fontId="17" fillId="0" borderId="0" applyFont="0" applyFill="0" applyBorder="0" applyAlignment="0" applyProtection="0"/>
    <xf numFmtId="0" fontId="32" fillId="0" borderId="0" applyNumberFormat="0" applyFill="0" applyBorder="0" applyAlignment="0" applyProtection="0"/>
    <xf numFmtId="0" fontId="40" fillId="0" borderId="0" applyNumberFormat="0" applyFill="0" applyBorder="0" applyAlignment="0" applyProtection="0"/>
    <xf numFmtId="0" fontId="41" fillId="38" borderId="0" applyNumberFormat="0" applyBorder="0" applyAlignment="0" applyProtection="0"/>
    <xf numFmtId="0" fontId="42" fillId="0" borderId="0"/>
    <xf numFmtId="0" fontId="42" fillId="0" borderId="0" applyNumberFormat="0" applyFill="0" applyBorder="0" applyProtection="0"/>
    <xf numFmtId="0" fontId="42" fillId="0" borderId="0" applyNumberFormat="0" applyFill="0" applyBorder="0" applyProtection="0"/>
    <xf numFmtId="0" fontId="21" fillId="0" borderId="4" applyNumberFormat="0" applyFill="0" applyAlignment="0" applyProtection="0"/>
    <xf numFmtId="0" fontId="43" fillId="0" borderId="15" applyNumberFormat="0" applyFill="0" applyAlignment="0" applyProtection="0"/>
    <xf numFmtId="0" fontId="22" fillId="0" borderId="5" applyNumberFormat="0" applyFill="0" applyAlignment="0" applyProtection="0"/>
    <xf numFmtId="0" fontId="44" fillId="0" borderId="16" applyNumberFormat="0" applyFill="0" applyAlignment="0" applyProtection="0"/>
    <xf numFmtId="0" fontId="23" fillId="0" borderId="6" applyNumberFormat="0" applyFill="0" applyAlignment="0" applyProtection="0"/>
    <xf numFmtId="0" fontId="45" fillId="0" borderId="17" applyNumberFormat="0" applyFill="0" applyAlignment="0" applyProtection="0"/>
    <xf numFmtId="0" fontId="2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Protection="0"/>
    <xf numFmtId="0" fontId="26" fillId="8" borderId="7" applyNumberFormat="0" applyAlignment="0" applyProtection="0"/>
    <xf numFmtId="0" fontId="48" fillId="41" borderId="13" applyNumberFormat="0" applyAlignment="0" applyProtection="0"/>
    <xf numFmtId="165" fontId="16" fillId="4" borderId="2">
      <alignment horizontal="right" vertical="center"/>
    </xf>
    <xf numFmtId="168" fontId="16" fillId="4" borderId="2">
      <alignment horizontal="right" vertical="center"/>
    </xf>
    <xf numFmtId="0" fontId="29" fillId="0" borderId="9" applyNumberFormat="0" applyFill="0" applyAlignment="0" applyProtection="0"/>
    <xf numFmtId="0" fontId="49" fillId="0" borderId="18" applyNumberFormat="0" applyFill="0" applyAlignment="0" applyProtection="0"/>
    <xf numFmtId="0" fontId="25" fillId="7" borderId="0" applyNumberFormat="0" applyBorder="0" applyAlignment="0" applyProtection="0"/>
    <xf numFmtId="0" fontId="50" fillId="57" borderId="0" applyNumberFormat="0" applyBorder="0" applyAlignment="0" applyProtection="0"/>
    <xf numFmtId="0" fontId="35" fillId="0" borderId="0"/>
    <xf numFmtId="0" fontId="51" fillId="0" borderId="0"/>
    <xf numFmtId="0" fontId="17" fillId="0" borderId="0"/>
    <xf numFmtId="0" fontId="17" fillId="0" borderId="0"/>
    <xf numFmtId="0" fontId="17" fillId="0" borderId="0" applyNumberFormat="0" applyFont="0" applyFill="0" applyBorder="0" applyAlignment="0" applyProtection="0"/>
    <xf numFmtId="0" fontId="17" fillId="58" borderId="0">
      <alignment vertical="center"/>
    </xf>
    <xf numFmtId="0" fontId="17" fillId="0" borderId="0" applyNumberFormat="0" applyFont="0" applyFill="0" applyBorder="0" applyAlignment="0" applyProtection="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35" fillId="0" borderId="0" applyNumberFormat="0" applyFill="0" applyBorder="0" applyProtection="0"/>
    <xf numFmtId="0" fontId="17"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7" fillId="58" borderId="0">
      <alignment vertical="center"/>
    </xf>
    <xf numFmtId="0" fontId="35" fillId="0" borderId="0" applyNumberFormat="0" applyFill="0" applyBorder="0" applyProtection="0"/>
    <xf numFmtId="0" fontId="52" fillId="0" borderId="0"/>
    <xf numFmtId="0" fontId="14" fillId="0" borderId="0"/>
    <xf numFmtId="0" fontId="52" fillId="0" borderId="0"/>
    <xf numFmtId="0" fontId="52" fillId="0" borderId="0"/>
    <xf numFmtId="0" fontId="52"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4" fillId="11" borderId="11" applyNumberFormat="0" applyFont="0" applyAlignment="0" applyProtection="0"/>
    <xf numFmtId="0" fontId="14" fillId="59" borderId="19" applyNumberFormat="0" applyFont="0" applyAlignment="0" applyProtection="0"/>
    <xf numFmtId="0" fontId="27" fillId="9" borderId="8" applyNumberFormat="0" applyAlignment="0" applyProtection="0"/>
    <xf numFmtId="0" fontId="53" fillId="55" borderId="20"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1"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Protection="0"/>
    <xf numFmtId="0" fontId="18" fillId="0" borderId="0" applyNumberFormat="0" applyFill="0" applyBorder="0" applyProtection="0"/>
    <xf numFmtId="0" fontId="54" fillId="0" borderId="0" applyNumberFormat="0" applyFill="0" applyBorder="0" applyAlignment="0" applyProtection="0"/>
    <xf numFmtId="0" fontId="15" fillId="0" borderId="12" applyNumberFormat="0" applyFill="0" applyAlignment="0" applyProtection="0"/>
    <xf numFmtId="0" fontId="55" fillId="0" borderId="21" applyNumberFormat="0" applyFill="0" applyAlignment="0" applyProtection="0"/>
    <xf numFmtId="0" fontId="31" fillId="0" borderId="0" applyNumberFormat="0" applyFill="0" applyBorder="0" applyAlignment="0" applyProtection="0"/>
    <xf numFmtId="0" fontId="56" fillId="0" borderId="0" applyNumberForma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8"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0" fillId="0" borderId="0"/>
    <xf numFmtId="0" fontId="13" fillId="0" borderId="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8" fillId="41" borderId="24" applyNumberFormat="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5" fontId="16" fillId="4" borderId="28">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48" fillId="41" borderId="24"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7" fillId="0" borderId="0">
      <alignment horizontal="center"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5"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10" fillId="54" borderId="0"/>
    <xf numFmtId="165"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8" fontId="14" fillId="0" borderId="22">
      <alignment vertical="center"/>
    </xf>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5" fontId="16" fillId="4" borderId="22">
      <alignment horizontal="right" vertical="center"/>
    </xf>
    <xf numFmtId="168"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0" fillId="0" borderId="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0" fillId="0" borderId="0"/>
    <xf numFmtId="165" fontId="16" fillId="4" borderId="22">
      <alignment horizontal="right" vertical="center"/>
    </xf>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8"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54" borderId="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0" fillId="0" borderId="0" applyFont="0" applyFill="0" applyBorder="0" applyAlignment="0" applyProtection="0"/>
    <xf numFmtId="167"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0" fontId="10" fillId="0" borderId="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168" fontId="14" fillId="0" borderId="22">
      <alignment vertical="center"/>
    </xf>
    <xf numFmtId="168" fontId="14" fillId="0" borderId="22">
      <alignment vertical="center"/>
    </xf>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8" fillId="0" borderId="0" applyNumberFormat="0" applyFill="0" applyBorder="0" applyAlignment="0" applyProtection="0">
      <alignment vertical="top"/>
      <protection locked="0"/>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5"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10" fillId="54" borderId="0"/>
    <xf numFmtId="165"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8" fontId="14" fillId="0" borderId="22">
      <alignment vertical="center"/>
    </xf>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4" fillId="59" borderId="19" applyNumberFormat="0" applyFont="0" applyAlignment="0" applyProtection="0"/>
    <xf numFmtId="0" fontId="10" fillId="17" borderId="0" applyNumberFormat="0" applyBorder="0" applyAlignment="0" applyProtection="0"/>
    <xf numFmtId="0" fontId="38" fillId="55" borderId="13" applyNumberFormat="0" applyAlignment="0" applyProtection="0"/>
    <xf numFmtId="0" fontId="10" fillId="21" borderId="0" applyNumberFormat="0" applyBorder="0" applyAlignment="0" applyProtection="0"/>
    <xf numFmtId="0" fontId="14" fillId="0" borderId="22">
      <alignment vertical="center"/>
    </xf>
    <xf numFmtId="0" fontId="10" fillId="25" borderId="0" applyNumberFormat="0" applyBorder="0" applyAlignment="0" applyProtection="0"/>
    <xf numFmtId="168" fontId="14" fillId="0" borderId="22">
      <alignment vertical="center"/>
    </xf>
    <xf numFmtId="0" fontId="10" fillId="29" borderId="0" applyNumberFormat="0" applyBorder="0" applyAlignment="0" applyProtection="0"/>
    <xf numFmtId="0" fontId="48" fillId="41" borderId="13" applyNumberFormat="0" applyAlignment="0" applyProtection="0"/>
    <xf numFmtId="0" fontId="10" fillId="33" borderId="0" applyNumberFormat="0" applyBorder="0" applyAlignment="0" applyProtection="0"/>
    <xf numFmtId="165" fontId="16" fillId="4" borderId="22">
      <alignment horizontal="right" vertical="center"/>
    </xf>
    <xf numFmtId="0" fontId="10" fillId="14" borderId="0" applyNumberFormat="0" applyBorder="0" applyAlignment="0" applyProtection="0"/>
    <xf numFmtId="168" fontId="16" fillId="4" borderId="22">
      <alignment horizontal="right" vertical="center"/>
    </xf>
    <xf numFmtId="0" fontId="10" fillId="18" borderId="0" applyNumberFormat="0" applyBorder="0" applyAlignment="0" applyProtection="0"/>
    <xf numFmtId="168" fontId="16" fillId="4" borderId="22">
      <alignment horizontal="right" vertical="center"/>
    </xf>
    <xf numFmtId="0" fontId="10" fillId="22" borderId="0" applyNumberFormat="0" applyBorder="0" applyAlignment="0" applyProtection="0"/>
    <xf numFmtId="168" fontId="16" fillId="4" borderId="22">
      <alignment horizontal="right" vertical="center"/>
    </xf>
    <xf numFmtId="0" fontId="10" fillId="26" borderId="0" applyNumberFormat="0" applyBorder="0" applyAlignment="0" applyProtection="0"/>
    <xf numFmtId="165" fontId="16" fillId="4" borderId="22">
      <alignment horizontal="right" vertical="center"/>
    </xf>
    <xf numFmtId="0" fontId="10" fillId="30" borderId="0" applyNumberFormat="0" applyBorder="0" applyAlignment="0" applyProtection="0"/>
    <xf numFmtId="168" fontId="14" fillId="0" borderId="22">
      <alignment vertical="center"/>
    </xf>
    <xf numFmtId="0" fontId="10" fillId="34" borderId="0" applyNumberFormat="0" applyBorder="0" applyAlignment="0" applyProtection="0"/>
    <xf numFmtId="0" fontId="48" fillId="41" borderId="13" applyNumberFormat="0" applyAlignment="0" applyProtection="0"/>
    <xf numFmtId="0" fontId="10" fillId="54" borderId="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0" fillId="0" borderId="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0" fillId="0" borderId="0"/>
    <xf numFmtId="165" fontId="16" fillId="4" borderId="22">
      <alignment horizontal="right" vertical="center"/>
    </xf>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8"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0" fillId="54" borderId="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0" fillId="0" borderId="0" applyFont="0" applyFill="0" applyBorder="0" applyAlignment="0" applyProtection="0"/>
    <xf numFmtId="167"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0" fontId="10" fillId="0" borderId="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0" fillId="0" borderId="0"/>
    <xf numFmtId="0" fontId="14" fillId="59" borderId="19" applyNumberFormat="0" applyFon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8" fontId="14" fillId="0" borderId="22">
      <alignment vertical="center"/>
    </xf>
    <xf numFmtId="168"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48" fillId="41" borderId="13" applyNumberFormat="0" applyAlignment="0" applyProtection="0"/>
    <xf numFmtId="168"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0" fontId="14" fillId="0" borderId="22">
      <alignment vertical="center"/>
    </xf>
    <xf numFmtId="168" fontId="16" fillId="4" borderId="22">
      <alignment horizontal="right" vertical="center"/>
    </xf>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7" fontId="10" fillId="0" borderId="0" applyFont="0" applyFill="0" applyBorder="0" applyAlignment="0" applyProtection="0"/>
    <xf numFmtId="167" fontId="10" fillId="0" borderId="0" applyFont="0" applyFill="0" applyBorder="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168"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8"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168" fontId="14" fillId="0" borderId="22">
      <alignment vertical="center"/>
    </xf>
    <xf numFmtId="168" fontId="14" fillId="0" borderId="22">
      <alignmen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8"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168" fontId="14" fillId="0" borderId="22">
      <alignment vertical="center"/>
    </xf>
    <xf numFmtId="168"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8"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0" fontId="14" fillId="0" borderId="22">
      <alignment vertical="center"/>
    </xf>
    <xf numFmtId="168"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168"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0" fontId="14" fillId="0" borderId="22">
      <alignmen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168"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8"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8"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168"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168" fontId="14" fillId="0" borderId="22">
      <alignment vertical="center"/>
    </xf>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8" fontId="14" fillId="0" borderId="22">
      <alignment vertical="center"/>
    </xf>
    <xf numFmtId="168"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8" fontId="14" fillId="0" borderId="22">
      <alignment vertical="center"/>
    </xf>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168" fontId="14" fillId="0" borderId="22">
      <alignment vertical="center"/>
    </xf>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0" fontId="14" fillId="0" borderId="22">
      <alignment vertical="center"/>
    </xf>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8" fontId="16" fillId="4" borderId="22">
      <alignment horizontal="right" vertical="center"/>
    </xf>
    <xf numFmtId="165"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8"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6" fillId="4" borderId="22">
      <alignment horizontal="righ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8" fontId="14" fillId="0" borderId="22">
      <alignment vertical="center"/>
    </xf>
    <xf numFmtId="168"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4" fillId="0" borderId="22">
      <alignment vertical="center"/>
    </xf>
    <xf numFmtId="168"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8" fontId="14" fillId="0" borderId="22">
      <alignmen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8" fontId="14" fillId="0" borderId="22">
      <alignment vertical="center"/>
    </xf>
    <xf numFmtId="0" fontId="14" fillId="0" borderId="22">
      <alignment vertical="center"/>
    </xf>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168"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8" fontId="14" fillId="0" borderId="22">
      <alignmen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8"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4" fillId="0" borderId="22">
      <alignment vertical="center"/>
    </xf>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8" fontId="14" fillId="0" borderId="22">
      <alignment vertical="center"/>
    </xf>
    <xf numFmtId="0" fontId="55" fillId="0" borderId="21" applyNumberFormat="0" applyFill="0" applyAlignment="0" applyProtection="0"/>
    <xf numFmtId="165" fontId="16" fillId="4" borderId="22">
      <alignment horizontal="right" vertical="center"/>
    </xf>
    <xf numFmtId="168" fontId="14" fillId="0" borderId="22">
      <alignment vertical="center"/>
    </xf>
    <xf numFmtId="168"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168"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8"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14" fillId="0" borderId="22">
      <alignment vertical="center"/>
    </xf>
    <xf numFmtId="168"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8"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168" fontId="14" fillId="0" borderId="22">
      <alignment vertical="center"/>
    </xf>
    <xf numFmtId="0" fontId="48" fillId="41"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8" fontId="14" fillId="0" borderId="22">
      <alignment vertical="center"/>
    </xf>
    <xf numFmtId="168" fontId="16" fillId="4" borderId="22">
      <alignment horizontal="right" vertical="center"/>
    </xf>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8"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38" fillId="55" borderId="13" applyNumberFormat="0" applyAlignment="0" applyProtection="0"/>
    <xf numFmtId="168" fontId="14" fillId="0" borderId="22">
      <alignment vertical="center"/>
    </xf>
    <xf numFmtId="0" fontId="53" fillId="55" borderId="20" applyNumberFormat="0" applyAlignment="0" applyProtection="0"/>
    <xf numFmtId="168" fontId="14" fillId="0" borderId="22">
      <alignment vertical="center"/>
    </xf>
    <xf numFmtId="168" fontId="14" fillId="0" borderId="22">
      <alignment vertical="center"/>
    </xf>
    <xf numFmtId="0" fontId="14" fillId="0" borderId="22">
      <alignment vertical="center"/>
    </xf>
    <xf numFmtId="0" fontId="38" fillId="55" borderId="13" applyNumberFormat="0" applyAlignment="0" applyProtection="0"/>
    <xf numFmtId="168"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8"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8" fontId="16" fillId="4" borderId="22">
      <alignment horizontal="right" vertical="center"/>
    </xf>
    <xf numFmtId="0" fontId="48" fillId="41" borderId="13" applyNumberFormat="0" applyAlignment="0" applyProtection="0"/>
    <xf numFmtId="0" fontId="48" fillId="41" borderId="13" applyNumberFormat="0" applyAlignment="0" applyProtection="0"/>
    <xf numFmtId="168" fontId="14" fillId="0" borderId="22">
      <alignment vertical="center"/>
    </xf>
    <xf numFmtId="0" fontId="48" fillId="41" borderId="13" applyNumberFormat="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6" fillId="4" borderId="22">
      <alignment horizontal="right" vertical="center"/>
    </xf>
    <xf numFmtId="168" fontId="14" fillId="0" borderId="22">
      <alignment vertical="center"/>
    </xf>
    <xf numFmtId="168" fontId="16" fillId="4" borderId="22">
      <alignment horizontal="righ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165" fontId="16" fillId="4" borderId="22">
      <alignment horizontal="right" vertical="center"/>
    </xf>
    <xf numFmtId="168" fontId="16" fillId="4" borderId="22">
      <alignment horizontal="right" vertical="center"/>
    </xf>
    <xf numFmtId="168"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168" fontId="14" fillId="0" borderId="22">
      <alignment vertical="center"/>
    </xf>
    <xf numFmtId="0" fontId="38" fillId="55" borderId="13" applyNumberFormat="0" applyAlignment="0" applyProtection="0"/>
    <xf numFmtId="0" fontId="55" fillId="0" borderId="21" applyNumberFormat="0" applyFill="0" applyAlignment="0" applyProtection="0"/>
    <xf numFmtId="168"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8"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55" fillId="0" borderId="21" applyNumberFormat="0" applyFill="0" applyAlignment="0" applyProtection="0"/>
    <xf numFmtId="168" fontId="16" fillId="4" borderId="22">
      <alignment horizontal="right" vertical="center"/>
    </xf>
    <xf numFmtId="168"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8"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8"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8" fontId="16" fillId="4" borderId="22">
      <alignment horizontal="right" vertical="center"/>
    </xf>
    <xf numFmtId="0" fontId="14" fillId="59" borderId="19" applyNumberFormat="0" applyFont="0" applyAlignment="0" applyProtection="0"/>
    <xf numFmtId="168" fontId="14" fillId="0" borderId="22">
      <alignmen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8"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8" fontId="14" fillId="0" borderId="22">
      <alignment vertical="center"/>
    </xf>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8" fontId="14" fillId="0" borderId="22">
      <alignment vertical="center"/>
    </xf>
    <xf numFmtId="165" fontId="16" fillId="4" borderId="22">
      <alignment horizontal="right" vertical="center"/>
    </xf>
    <xf numFmtId="0" fontId="48" fillId="41" borderId="13" applyNumberFormat="0" applyAlignment="0" applyProtection="0"/>
    <xf numFmtId="168"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8" fontId="16" fillId="4" borderId="22">
      <alignment horizontal="right" vertical="center"/>
    </xf>
    <xf numFmtId="168"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8"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8"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14" fillId="0" borderId="22">
      <alignment vertical="center"/>
    </xf>
    <xf numFmtId="168"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8"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8"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168" fontId="14" fillId="0" borderId="22">
      <alignment vertical="center"/>
    </xf>
    <xf numFmtId="0" fontId="14" fillId="59" borderId="19" applyNumberFormat="0" applyFont="0" applyAlignment="0" applyProtection="0"/>
    <xf numFmtId="168"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8"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8"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8" fontId="14" fillId="0" borderId="22">
      <alignmen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8"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8"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8"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8"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8" fontId="16" fillId="4" borderId="22">
      <alignment horizontal="right" vertical="center"/>
    </xf>
    <xf numFmtId="0" fontId="53" fillId="55" borderId="20" applyNumberFormat="0" applyAlignment="0" applyProtection="0"/>
    <xf numFmtId="0" fontId="53" fillId="55" borderId="20" applyNumberFormat="0" applyAlignment="0" applyProtection="0"/>
    <xf numFmtId="168"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8" fontId="16" fillId="4" borderId="22">
      <alignment horizontal="right" vertical="center"/>
    </xf>
    <xf numFmtId="0" fontId="14" fillId="59" borderId="19" applyNumberFormat="0" applyFont="0" applyAlignment="0" applyProtection="0"/>
    <xf numFmtId="165" fontId="16" fillId="4" borderId="22">
      <alignment horizontal="right" vertical="center"/>
    </xf>
    <xf numFmtId="168"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8"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8"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8" fontId="14" fillId="0" borderId="22">
      <alignment vertical="center"/>
    </xf>
    <xf numFmtId="165" fontId="16" fillId="4" borderId="22">
      <alignment horizontal="right" vertical="center"/>
    </xf>
    <xf numFmtId="168" fontId="16" fillId="4" borderId="22">
      <alignment horizontal="right" vertical="center"/>
    </xf>
    <xf numFmtId="168"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8"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8"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8" fontId="16" fillId="4" borderId="22">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168" fontId="14" fillId="0" borderId="28">
      <alignmen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8" fontId="14" fillId="0" borderId="28">
      <alignment vertical="center"/>
    </xf>
    <xf numFmtId="0" fontId="14" fillId="0" borderId="28">
      <alignment vertical="center"/>
    </xf>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168"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0" fontId="38" fillId="55" borderId="24" applyNumberFormat="0" applyAlignment="0" applyProtection="0"/>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168"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4" fillId="0" borderId="28">
      <alignmen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8"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8"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168"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168"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168"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168"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8" fontId="14" fillId="0" borderId="28">
      <alignment vertical="center"/>
    </xf>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168" fontId="14" fillId="0" borderId="28">
      <alignment vertical="center"/>
    </xf>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14" fillId="0" borderId="28">
      <alignment vertical="center"/>
    </xf>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8"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168" fontId="14" fillId="0" borderId="28">
      <alignment vertical="center"/>
    </xf>
    <xf numFmtId="168" fontId="14" fillId="0" borderId="28">
      <alignment vertical="center"/>
    </xf>
    <xf numFmtId="0" fontId="38" fillId="55"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168" fontId="16" fillId="4" borderId="28">
      <alignment horizontal="righ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8"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4" fillId="0" borderId="28">
      <alignment vertical="center"/>
    </xf>
    <xf numFmtId="168"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168" fontId="14" fillId="0" borderId="28">
      <alignment vertical="center"/>
    </xf>
    <xf numFmtId="0" fontId="14" fillId="0" borderId="28">
      <alignment vertical="center"/>
    </xf>
    <xf numFmtId="168"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14" fillId="0" borderId="28">
      <alignmen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59" borderId="25" applyNumberFormat="0" applyFont="0" applyAlignment="0" applyProtection="0"/>
    <xf numFmtId="168" fontId="16" fillId="4" borderId="28">
      <alignment horizontal="righ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0" fontId="53" fillId="55" borderId="26" applyNumberForma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0" borderId="28">
      <alignmen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168" fontId="14" fillId="0" borderId="28">
      <alignment vertical="center"/>
    </xf>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8"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168"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168" fontId="16" fillId="4" borderId="28">
      <alignment horizontal="right" vertical="center"/>
    </xf>
    <xf numFmtId="0" fontId="48" fillId="41" borderId="24" applyNumberFormat="0" applyAlignment="0" applyProtection="0"/>
    <xf numFmtId="168" fontId="16" fillId="4" borderId="28">
      <alignment horizontal="right" vertical="center"/>
    </xf>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168" fontId="14" fillId="0" borderId="28">
      <alignment vertical="center"/>
    </xf>
    <xf numFmtId="165" fontId="16" fillId="4" borderId="28">
      <alignment horizontal="right" vertical="center"/>
    </xf>
    <xf numFmtId="168" fontId="14" fillId="0" borderId="28">
      <alignment vertical="center"/>
    </xf>
    <xf numFmtId="0" fontId="14" fillId="0" borderId="28">
      <alignment vertical="center"/>
    </xf>
    <xf numFmtId="168" fontId="14" fillId="0" borderId="28">
      <alignment vertical="center"/>
    </xf>
    <xf numFmtId="168" fontId="16" fillId="4" borderId="28">
      <alignment horizontal="right" vertical="center"/>
    </xf>
    <xf numFmtId="168" fontId="14" fillId="0" borderId="28">
      <alignment vertical="center"/>
    </xf>
    <xf numFmtId="0" fontId="14" fillId="0" borderId="28">
      <alignmen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168" fontId="14" fillId="0" borderId="28">
      <alignment vertical="center"/>
    </xf>
    <xf numFmtId="0" fontId="55" fillId="0" borderId="27" applyNumberFormat="0" applyFill="0" applyAlignment="0" applyProtection="0"/>
    <xf numFmtId="165"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4" fillId="0" borderId="28">
      <alignment vertical="center"/>
    </xf>
    <xf numFmtId="0" fontId="14" fillId="0" borderId="28">
      <alignment vertical="center"/>
    </xf>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8" fontId="14" fillId="0" borderId="28">
      <alignment vertical="center"/>
    </xf>
    <xf numFmtId="168"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168"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0" borderId="28">
      <alignment vertical="center"/>
    </xf>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8" fontId="14" fillId="0" borderId="28">
      <alignment vertical="center"/>
    </xf>
    <xf numFmtId="0" fontId="14" fillId="0" borderId="28">
      <alignment vertical="center"/>
    </xf>
    <xf numFmtId="168" fontId="14" fillId="0" borderId="28">
      <alignment vertical="center"/>
    </xf>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165" fontId="16" fillId="4" borderId="28">
      <alignment horizontal="right" vertical="center"/>
    </xf>
    <xf numFmtId="168" fontId="14" fillId="0" borderId="28">
      <alignment vertical="center"/>
    </xf>
    <xf numFmtId="0" fontId="14" fillId="59" borderId="25" applyNumberFormat="0" applyFont="0" applyAlignment="0" applyProtection="0"/>
    <xf numFmtId="168" fontId="14" fillId="0" borderId="28">
      <alignment vertical="center"/>
    </xf>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8"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48" fillId="41" borderId="24" applyNumberFormat="0" applyAlignment="0" applyProtection="0"/>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8"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8"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14" fillId="0" borderId="28">
      <alignment vertical="center"/>
    </xf>
    <xf numFmtId="168"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168" fontId="14" fillId="0" borderId="28">
      <alignmen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4" fillId="0" borderId="28">
      <alignmen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168" fontId="14" fillId="0" borderId="28">
      <alignmen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8"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168" fontId="14" fillId="0" borderId="28">
      <alignment vertical="center"/>
    </xf>
    <xf numFmtId="165" fontId="16" fillId="4" borderId="28">
      <alignment horizontal="right" vertical="center"/>
    </xf>
    <xf numFmtId="168"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8" fontId="14" fillId="0" borderId="28">
      <alignmen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5" fontId="16" fillId="4" borderId="28">
      <alignment horizontal="right" vertical="center"/>
    </xf>
    <xf numFmtId="0" fontId="53" fillId="55" borderId="26" applyNumberForma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8" fontId="16" fillId="4" borderId="28">
      <alignment horizontal="right" vertical="center"/>
    </xf>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168"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53" fillId="55" borderId="26" applyNumberFormat="0" applyAlignment="0" applyProtection="0"/>
    <xf numFmtId="168" fontId="16" fillId="4" borderId="28">
      <alignment horizontal="righ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0" fontId="38" fillId="55" borderId="24" applyNumberFormat="0" applyAlignment="0" applyProtection="0"/>
    <xf numFmtId="168"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168" fontId="14" fillId="0" borderId="28">
      <alignment vertical="center"/>
    </xf>
    <xf numFmtId="168"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8"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168"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4" fillId="0" borderId="28">
      <alignment vertical="center"/>
    </xf>
    <xf numFmtId="0" fontId="38" fillId="55" borderId="24" applyNumberFormat="0" applyAlignment="0" applyProtection="0"/>
    <xf numFmtId="168" fontId="16" fillId="4" borderId="28">
      <alignment horizontal="right" vertical="center"/>
    </xf>
    <xf numFmtId="0" fontId="14" fillId="59" borderId="25" applyNumberFormat="0" applyFont="0" applyAlignment="0" applyProtection="0"/>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8"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8"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14" fillId="0" borderId="28">
      <alignment vertical="center"/>
    </xf>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168" fontId="16" fillId="4" borderId="28">
      <alignment horizontal="right" vertical="center"/>
    </xf>
    <xf numFmtId="168" fontId="14" fillId="0" borderId="28">
      <alignment vertical="center"/>
    </xf>
    <xf numFmtId="0" fontId="53" fillId="55" borderId="26" applyNumberFormat="0" applyAlignment="0" applyProtection="0"/>
    <xf numFmtId="0" fontId="38" fillId="55" borderId="24" applyNumberFormat="0" applyAlignment="0" applyProtection="0"/>
    <xf numFmtId="168" fontId="14" fillId="0" borderId="28">
      <alignment vertical="center"/>
    </xf>
    <xf numFmtId="0" fontId="14" fillId="59" borderId="25" applyNumberFormat="0" applyFont="0" applyAlignment="0" applyProtection="0"/>
    <xf numFmtId="168" fontId="14" fillId="0" borderId="28">
      <alignment vertical="center"/>
    </xf>
    <xf numFmtId="168"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168" fontId="16" fillId="4" borderId="28">
      <alignment horizontal="right" vertical="center"/>
    </xf>
    <xf numFmtId="0" fontId="48" fillId="41" borderId="24" applyNumberFormat="0" applyAlignment="0" applyProtection="0"/>
    <xf numFmtId="165" fontId="16" fillId="4" borderId="28">
      <alignment horizontal="right" vertical="center"/>
    </xf>
    <xf numFmtId="168"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8" fontId="14" fillId="0" borderId="28">
      <alignmen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14" fillId="0" borderId="28">
      <alignmen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38" fillId="55" borderId="24" applyNumberFormat="0" applyAlignment="0" applyProtection="0"/>
    <xf numFmtId="168" fontId="14" fillId="0" borderId="28">
      <alignment vertical="center"/>
    </xf>
    <xf numFmtId="0" fontId="14" fillId="0" borderId="28">
      <alignment vertical="center"/>
    </xf>
    <xf numFmtId="168" fontId="14" fillId="0" borderId="28">
      <alignment vertical="center"/>
    </xf>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8" fontId="14" fillId="0" borderId="28">
      <alignmen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53" fillId="55" borderId="26" applyNumberForma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168" fontId="14" fillId="0" borderId="28">
      <alignmen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8" fontId="16" fillId="4" borderId="28">
      <alignment horizontal="righ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168"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8" fontId="16" fillId="4" borderId="28">
      <alignment horizontal="right" vertical="center"/>
    </xf>
    <xf numFmtId="0" fontId="48" fillId="41" borderId="24" applyNumberFormat="0" applyAlignment="0" applyProtection="0"/>
    <xf numFmtId="165" fontId="16" fillId="4" borderId="28">
      <alignment horizontal="right" vertical="center"/>
    </xf>
    <xf numFmtId="168"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8" fontId="14" fillId="0" borderId="28">
      <alignmen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48" fillId="41" borderId="24" applyNumberFormat="0" applyAlignment="0" applyProtection="0"/>
    <xf numFmtId="0" fontId="14" fillId="0" borderId="28">
      <alignment vertical="center"/>
    </xf>
    <xf numFmtId="168" fontId="16" fillId="4" borderId="28">
      <alignment horizontal="right" vertical="center"/>
    </xf>
    <xf numFmtId="0" fontId="38" fillId="55" borderId="24" applyNumberFormat="0" applyAlignment="0" applyProtection="0"/>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168"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8" fontId="16" fillId="4" borderId="28">
      <alignment horizontal="right" vertical="center"/>
    </xf>
    <xf numFmtId="165" fontId="16" fillId="4" borderId="28">
      <alignment horizontal="right" vertical="center"/>
    </xf>
    <xf numFmtId="168" fontId="14" fillId="0" borderId="28">
      <alignment vertical="center"/>
    </xf>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8" fontId="14" fillId="0" borderId="28">
      <alignmen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8"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168" fontId="16" fillId="4" borderId="28">
      <alignment horizontal="right" vertical="center"/>
    </xf>
    <xf numFmtId="165" fontId="16" fillId="4" borderId="28">
      <alignment horizontal="right" vertical="center"/>
    </xf>
    <xf numFmtId="0" fontId="53" fillId="55" borderId="26" applyNumberFormat="0" applyAlignment="0" applyProtection="0"/>
    <xf numFmtId="168"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8"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8"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8"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8"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8" fontId="16" fillId="4" borderId="28">
      <alignment horizontal="right" vertical="center"/>
    </xf>
    <xf numFmtId="0" fontId="14" fillId="0" borderId="28">
      <alignment vertical="center"/>
    </xf>
    <xf numFmtId="0" fontId="55" fillId="0" borderId="27" applyNumberFormat="0" applyFill="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8"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8" fontId="14" fillId="0" borderId="28">
      <alignment vertical="center"/>
    </xf>
    <xf numFmtId="0" fontId="38" fillId="55" borderId="24" applyNumberFormat="0" applyAlignment="0" applyProtection="0"/>
    <xf numFmtId="165" fontId="16" fillId="4" borderId="28">
      <alignment horizontal="right" vertical="center"/>
    </xf>
    <xf numFmtId="168"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8"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8"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8"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8"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8"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8" fontId="14" fillId="0" borderId="28">
      <alignment vertical="center"/>
    </xf>
    <xf numFmtId="168"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4" fillId="0" borderId="28">
      <alignment vertical="center"/>
    </xf>
    <xf numFmtId="168"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8" fontId="16" fillId="4" borderId="28">
      <alignment horizontal="right" vertical="center"/>
    </xf>
    <xf numFmtId="168"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8"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8"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8" fontId="16" fillId="4" borderId="28">
      <alignment horizontal="right" vertical="center"/>
    </xf>
    <xf numFmtId="168"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8" fontId="14" fillId="0" borderId="28">
      <alignment vertical="center"/>
    </xf>
    <xf numFmtId="168"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165" fontId="16" fillId="4" borderId="28">
      <alignment horizontal="right" vertical="center"/>
    </xf>
    <xf numFmtId="168" fontId="16" fillId="4" borderId="28">
      <alignment horizontal="right" vertical="center"/>
    </xf>
    <xf numFmtId="168" fontId="14" fillId="0" borderId="28">
      <alignment vertical="center"/>
    </xf>
    <xf numFmtId="168"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8" fontId="16" fillId="4" borderId="28">
      <alignment horizontal="right" vertical="center"/>
    </xf>
    <xf numFmtId="0" fontId="14" fillId="0" borderId="28">
      <alignment vertical="center"/>
    </xf>
    <xf numFmtId="0" fontId="14" fillId="59" borderId="25" applyNumberFormat="0" applyFont="0" applyAlignment="0" applyProtection="0"/>
    <xf numFmtId="168"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8" fontId="14" fillId="0" borderId="28">
      <alignment vertical="center"/>
    </xf>
    <xf numFmtId="0" fontId="38" fillId="55" borderId="24" applyNumberFormat="0" applyAlignment="0" applyProtection="0"/>
    <xf numFmtId="168"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8" fontId="14" fillId="0" borderId="28">
      <alignment vertical="center"/>
    </xf>
    <xf numFmtId="168"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8"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8"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8"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8" fontId="14" fillId="0" borderId="28">
      <alignment vertical="center"/>
    </xf>
    <xf numFmtId="0" fontId="14" fillId="0" borderId="28">
      <alignment vertical="center"/>
    </xf>
    <xf numFmtId="168" fontId="14" fillId="0" borderId="28">
      <alignment vertical="center"/>
    </xf>
    <xf numFmtId="165" fontId="16" fillId="4" borderId="28">
      <alignment horizontal="right" vertical="center"/>
    </xf>
    <xf numFmtId="168" fontId="16" fillId="4" borderId="28">
      <alignment horizontal="right" vertical="center"/>
    </xf>
    <xf numFmtId="168" fontId="16" fillId="4" borderId="28">
      <alignment horizontal="right" vertical="center"/>
    </xf>
    <xf numFmtId="168"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8"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8"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8" fontId="16" fillId="4" borderId="28">
      <alignment horizontal="right" vertical="center"/>
    </xf>
    <xf numFmtId="168" fontId="16" fillId="4" borderId="28">
      <alignment horizontal="right" vertical="center"/>
    </xf>
    <xf numFmtId="165" fontId="16" fillId="4" borderId="28">
      <alignment horizontal="right" vertical="center"/>
    </xf>
    <xf numFmtId="168"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9" fillId="0" borderId="0" applyNumberFormat="0" applyFill="0" applyBorder="0" applyAlignment="0" applyProtection="0">
      <alignment vertical="top"/>
      <protection locked="0"/>
    </xf>
    <xf numFmtId="0" fontId="59" fillId="0" borderId="0"/>
    <xf numFmtId="9" fontId="59"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9">
    <xf numFmtId="0" fontId="0" fillId="0" borderId="0" xfId="0"/>
    <xf numFmtId="0" fontId="61" fillId="60" borderId="33" xfId="0" applyFont="1" applyFill="1" applyBorder="1"/>
    <xf numFmtId="0" fontId="62" fillId="60" borderId="43" xfId="0" applyFont="1" applyFill="1" applyBorder="1"/>
    <xf numFmtId="0" fontId="61" fillId="60" borderId="39" xfId="0" applyFont="1" applyFill="1" applyBorder="1"/>
    <xf numFmtId="0" fontId="63" fillId="60" borderId="33" xfId="0" applyFont="1" applyFill="1" applyBorder="1" applyAlignment="1">
      <alignment vertical="center"/>
    </xf>
    <xf numFmtId="49" fontId="61" fillId="5" borderId="34" xfId="0" applyNumberFormat="1" applyFont="1" applyFill="1" applyBorder="1" applyAlignment="1">
      <alignment horizontal="left"/>
    </xf>
    <xf numFmtId="0" fontId="63" fillId="60" borderId="3" xfId="0" applyFont="1" applyFill="1" applyBorder="1" applyAlignment="1">
      <alignment vertical="center"/>
    </xf>
    <xf numFmtId="0" fontId="61" fillId="60" borderId="40" xfId="0" applyFont="1" applyFill="1" applyBorder="1"/>
    <xf numFmtId="0" fontId="61" fillId="60" borderId="0" xfId="0" applyFont="1" applyFill="1" applyBorder="1"/>
    <xf numFmtId="0" fontId="60" fillId="5" borderId="0" xfId="0" applyNumberFormat="1" applyFont="1" applyFill="1" applyBorder="1" applyAlignment="1" applyProtection="1">
      <alignment vertical="center"/>
    </xf>
    <xf numFmtId="1" fontId="60" fillId="5" borderId="0" xfId="0" applyNumberFormat="1" applyFont="1" applyFill="1" applyBorder="1" applyAlignment="1" applyProtection="1">
      <alignment vertical="center"/>
    </xf>
    <xf numFmtId="1" fontId="60" fillId="5" borderId="0" xfId="0" applyNumberFormat="1" applyFont="1" applyFill="1" applyBorder="1" applyAlignment="1" applyProtection="1">
      <alignment horizontal="right" vertical="center"/>
    </xf>
    <xf numFmtId="2" fontId="60" fillId="5" borderId="0" xfId="0" applyNumberFormat="1" applyFont="1" applyFill="1" applyBorder="1" applyAlignment="1" applyProtection="1">
      <alignment horizontal="right" vertical="center"/>
    </xf>
    <xf numFmtId="0" fontId="60" fillId="0" borderId="0" xfId="0" applyNumberFormat="1" applyFont="1" applyFill="1" applyBorder="1" applyAlignment="1" applyProtection="1">
      <alignment horizontal="left" vertical="center"/>
    </xf>
    <xf numFmtId="0" fontId="60" fillId="5" borderId="0" xfId="0" applyFont="1" applyFill="1" applyBorder="1"/>
    <xf numFmtId="0" fontId="60" fillId="5" borderId="31" xfId="0" applyFont="1" applyFill="1" applyBorder="1"/>
    <xf numFmtId="0" fontId="60" fillId="5" borderId="35" xfId="0" applyFont="1" applyFill="1" applyBorder="1"/>
    <xf numFmtId="0" fontId="60" fillId="5" borderId="30" xfId="0" applyFont="1" applyFill="1" applyBorder="1"/>
    <xf numFmtId="0" fontId="62" fillId="0" borderId="0" xfId="0" applyFont="1" applyFill="1" applyBorder="1"/>
    <xf numFmtId="0" fontId="9" fillId="5" borderId="0" xfId="0" applyFont="1" applyFill="1" applyBorder="1"/>
    <xf numFmtId="0" fontId="61" fillId="0" borderId="0" xfId="0" applyFont="1" applyFill="1" applyBorder="1"/>
    <xf numFmtId="0" fontId="60" fillId="5" borderId="32" xfId="0" applyFont="1" applyFill="1" applyBorder="1"/>
    <xf numFmtId="0" fontId="60" fillId="5" borderId="0" xfId="0" applyFont="1" applyFill="1"/>
    <xf numFmtId="0" fontId="61" fillId="60" borderId="43" xfId="0" applyFont="1" applyFill="1" applyBorder="1"/>
    <xf numFmtId="0" fontId="61" fillId="60" borderId="23" xfId="0" applyFont="1" applyFill="1" applyBorder="1"/>
    <xf numFmtId="0" fontId="9" fillId="5" borderId="23" xfId="0" applyFont="1" applyFill="1" applyBorder="1"/>
    <xf numFmtId="0" fontId="64" fillId="60" borderId="0" xfId="0" applyFont="1" applyFill="1" applyBorder="1"/>
    <xf numFmtId="0" fontId="9" fillId="5" borderId="33" xfId="0" applyFont="1" applyFill="1" applyBorder="1"/>
    <xf numFmtId="0" fontId="60" fillId="0" borderId="0" xfId="0" applyFont="1" applyFill="1" applyBorder="1"/>
    <xf numFmtId="0" fontId="62" fillId="60" borderId="0" xfId="0" applyFont="1" applyFill="1" applyBorder="1"/>
    <xf numFmtId="0" fontId="60" fillId="5" borderId="0" xfId="0" applyNumberFormat="1" applyFont="1" applyFill="1" applyBorder="1" applyAlignment="1" applyProtection="1">
      <alignment horizontal="left" vertical="center"/>
    </xf>
    <xf numFmtId="0" fontId="66" fillId="0" borderId="0" xfId="53706" applyFont="1" applyFill="1" applyBorder="1" applyAlignment="1" applyProtection="1"/>
    <xf numFmtId="0" fontId="8" fillId="5" borderId="44" xfId="0" applyFont="1" applyFill="1" applyBorder="1"/>
    <xf numFmtId="0" fontId="8" fillId="5" borderId="0" xfId="0" applyFont="1" applyFill="1" applyBorder="1"/>
    <xf numFmtId="0" fontId="8" fillId="0" borderId="0" xfId="0" applyFont="1" applyFill="1" applyBorder="1"/>
    <xf numFmtId="0" fontId="8" fillId="5" borderId="0" xfId="0" applyFont="1" applyFill="1"/>
    <xf numFmtId="0" fontId="8" fillId="5" borderId="29" xfId="0" applyFont="1" applyFill="1" applyBorder="1"/>
    <xf numFmtId="0" fontId="8" fillId="5" borderId="41" xfId="0" applyFont="1" applyFill="1" applyBorder="1"/>
    <xf numFmtId="0" fontId="8" fillId="5" borderId="32" xfId="0" applyFont="1" applyFill="1" applyBorder="1"/>
    <xf numFmtId="0" fontId="8" fillId="5" borderId="36" xfId="0" applyFont="1" applyFill="1" applyBorder="1"/>
    <xf numFmtId="0" fontId="8" fillId="5" borderId="37" xfId="0" applyFont="1" applyFill="1" applyBorder="1"/>
    <xf numFmtId="0" fontId="8" fillId="5" borderId="38" xfId="0" applyFont="1" applyFill="1" applyBorder="1"/>
    <xf numFmtId="0" fontId="67" fillId="5" borderId="0" xfId="0" applyFont="1" applyFill="1"/>
    <xf numFmtId="0" fontId="67" fillId="5" borderId="31" xfId="0" applyFont="1" applyFill="1" applyBorder="1"/>
    <xf numFmtId="2" fontId="8" fillId="5" borderId="44" xfId="0" applyNumberFormat="1" applyFont="1" applyFill="1" applyBorder="1"/>
    <xf numFmtId="165" fontId="8" fillId="5" borderId="44" xfId="0" applyNumberFormat="1" applyFont="1" applyFill="1" applyBorder="1"/>
    <xf numFmtId="0" fontId="7" fillId="0" borderId="0" xfId="0" applyFont="1" applyFill="1" applyBorder="1"/>
    <xf numFmtId="0" fontId="68" fillId="5" borderId="0" xfId="0" applyFont="1" applyFill="1"/>
    <xf numFmtId="49" fontId="68" fillId="5" borderId="0" xfId="0" applyNumberFormat="1" applyFont="1" applyFill="1"/>
    <xf numFmtId="0" fontId="68" fillId="5" borderId="29" xfId="0" applyFont="1" applyFill="1" applyBorder="1"/>
    <xf numFmtId="0" fontId="68" fillId="5" borderId="30" xfId="0" applyFont="1" applyFill="1" applyBorder="1"/>
    <xf numFmtId="49" fontId="68" fillId="5" borderId="30" xfId="0" applyNumberFormat="1" applyFont="1" applyFill="1" applyBorder="1"/>
    <xf numFmtId="0" fontId="68" fillId="5" borderId="41" xfId="0" applyFont="1" applyFill="1" applyBorder="1"/>
    <xf numFmtId="0" fontId="68" fillId="5" borderId="32" xfId="0" applyFont="1" applyFill="1" applyBorder="1"/>
    <xf numFmtId="0" fontId="69" fillId="5" borderId="0" xfId="0" applyFont="1" applyFill="1" applyBorder="1"/>
    <xf numFmtId="49" fontId="69" fillId="5" borderId="0" xfId="0" applyNumberFormat="1" applyFont="1" applyFill="1" applyBorder="1"/>
    <xf numFmtId="0" fontId="68" fillId="5" borderId="0" xfId="0" applyFont="1" applyFill="1" applyBorder="1"/>
    <xf numFmtId="0" fontId="68" fillId="5" borderId="31" xfId="0" applyFont="1" applyFill="1" applyBorder="1"/>
    <xf numFmtId="49" fontId="68" fillId="5" borderId="0" xfId="0" applyNumberFormat="1" applyFont="1" applyFill="1" applyBorder="1"/>
    <xf numFmtId="0" fontId="68" fillId="5" borderId="42" xfId="0" applyFont="1" applyFill="1" applyBorder="1"/>
    <xf numFmtId="0" fontId="69" fillId="5" borderId="35" xfId="0" applyFont="1" applyFill="1" applyBorder="1"/>
    <xf numFmtId="49" fontId="69" fillId="5" borderId="35" xfId="0" applyNumberFormat="1" applyFont="1" applyFill="1" applyBorder="1"/>
    <xf numFmtId="0" fontId="69" fillId="5" borderId="31" xfId="0" applyFont="1" applyFill="1" applyBorder="1"/>
    <xf numFmtId="0" fontId="68" fillId="5" borderId="0" xfId="0" applyFont="1" applyFill="1" applyBorder="1" applyAlignment="1">
      <alignment vertical="top"/>
    </xf>
    <xf numFmtId="0" fontId="68" fillId="5" borderId="0" xfId="0" applyFont="1" applyFill="1" applyAlignment="1">
      <alignment horizontal="left" vertical="center" indent="2"/>
    </xf>
    <xf numFmtId="0" fontId="68" fillId="5" borderId="0" xfId="0" applyFont="1" applyFill="1" applyBorder="1" applyAlignment="1">
      <alignment vertical="top" wrapText="1"/>
    </xf>
    <xf numFmtId="49" fontId="68" fillId="5" borderId="0" xfId="0" applyNumberFormat="1" applyFont="1" applyFill="1" applyBorder="1" applyAlignment="1">
      <alignment vertical="top" wrapText="1"/>
    </xf>
    <xf numFmtId="0" fontId="68" fillId="5" borderId="0" xfId="53706" applyFont="1" applyFill="1" applyBorder="1" applyAlignment="1" applyProtection="1">
      <alignment vertical="top"/>
    </xf>
    <xf numFmtId="0" fontId="68" fillId="5" borderId="31" xfId="53706" applyFont="1" applyFill="1" applyBorder="1" applyAlignment="1" applyProtection="1">
      <alignment vertical="top"/>
    </xf>
    <xf numFmtId="165" fontId="68" fillId="5" borderId="0" xfId="0" applyNumberFormat="1" applyFont="1" applyFill="1" applyAlignment="1">
      <alignment horizontal="left" vertical="center" indent="2"/>
    </xf>
    <xf numFmtId="0" fontId="68" fillId="5" borderId="31" xfId="0" applyFont="1" applyFill="1" applyBorder="1" applyAlignment="1">
      <alignment vertical="top"/>
    </xf>
    <xf numFmtId="0" fontId="68" fillId="0" borderId="0" xfId="0" applyFont="1" applyFill="1" applyBorder="1" applyAlignment="1">
      <alignment vertical="top"/>
    </xf>
    <xf numFmtId="49" fontId="68" fillId="5" borderId="0" xfId="0" applyNumberFormat="1" applyFont="1" applyFill="1" applyBorder="1" applyAlignment="1">
      <alignment vertical="top"/>
    </xf>
    <xf numFmtId="0" fontId="68" fillId="5" borderId="36" xfId="0" applyFont="1" applyFill="1" applyBorder="1"/>
    <xf numFmtId="0" fontId="68" fillId="0" borderId="37" xfId="0" applyFont="1" applyFill="1" applyBorder="1"/>
    <xf numFmtId="0" fontId="68" fillId="5" borderId="37" xfId="0" applyFont="1" applyFill="1" applyBorder="1"/>
    <xf numFmtId="49" fontId="68" fillId="5" borderId="37" xfId="0" applyNumberFormat="1" applyFont="1" applyFill="1" applyBorder="1"/>
    <xf numFmtId="0" fontId="68" fillId="5" borderId="38" xfId="0" applyFont="1" applyFill="1" applyBorder="1"/>
    <xf numFmtId="0" fontId="68" fillId="0" borderId="0" xfId="0" applyFont="1" applyFill="1" applyAlignment="1">
      <alignment horizontal="left" vertical="center" indent="2"/>
    </xf>
    <xf numFmtId="2" fontId="60" fillId="5" borderId="35" xfId="0" applyNumberFormat="1" applyFont="1" applyFill="1" applyBorder="1" applyAlignment="1" applyProtection="1">
      <alignment vertical="center"/>
    </xf>
    <xf numFmtId="2" fontId="60" fillId="5" borderId="35" xfId="0" applyNumberFormat="1" applyFont="1" applyFill="1" applyBorder="1" applyAlignment="1" applyProtection="1">
      <alignment horizontal="left" vertical="center"/>
    </xf>
    <xf numFmtId="0" fontId="6" fillId="0" borderId="0" xfId="0" applyFont="1" applyFill="1" applyBorder="1"/>
    <xf numFmtId="0" fontId="6" fillId="5" borderId="0" xfId="0" applyFont="1" applyFill="1"/>
    <xf numFmtId="2" fontId="6" fillId="5" borderId="0" xfId="0" applyNumberFormat="1" applyFont="1" applyFill="1"/>
    <xf numFmtId="0" fontId="6" fillId="5" borderId="29" xfId="0" applyFont="1" applyFill="1" applyBorder="1"/>
    <xf numFmtId="0" fontId="6" fillId="5" borderId="30" xfId="0" applyFont="1" applyFill="1" applyBorder="1"/>
    <xf numFmtId="2" fontId="6" fillId="5" borderId="30" xfId="0" applyNumberFormat="1" applyFont="1" applyFill="1" applyBorder="1"/>
    <xf numFmtId="0" fontId="6" fillId="5" borderId="41" xfId="0" applyFont="1" applyFill="1" applyBorder="1"/>
    <xf numFmtId="0" fontId="6" fillId="5" borderId="32" xfId="0" applyFont="1" applyFill="1" applyBorder="1"/>
    <xf numFmtId="0" fontId="6" fillId="5" borderId="0" xfId="0" applyNumberFormat="1" applyFont="1" applyFill="1" applyBorder="1" applyAlignment="1" applyProtection="1">
      <alignment horizontal="left" vertical="center"/>
    </xf>
    <xf numFmtId="1" fontId="6" fillId="5" borderId="0" xfId="0" applyNumberFormat="1" applyFont="1" applyFill="1" applyBorder="1" applyAlignment="1" applyProtection="1">
      <alignment vertical="center"/>
    </xf>
    <xf numFmtId="0" fontId="6" fillId="5" borderId="31" xfId="0" applyFont="1" applyFill="1" applyBorder="1"/>
    <xf numFmtId="0" fontId="6" fillId="0" borderId="0" xfId="0" applyNumberFormat="1" applyFont="1" applyFill="1" applyBorder="1" applyAlignment="1" applyProtection="1">
      <alignment horizontal="left" vertical="center"/>
    </xf>
    <xf numFmtId="169" fontId="6" fillId="0" borderId="0" xfId="0" applyNumberFormat="1" applyFont="1" applyFill="1" applyBorder="1" applyAlignment="1" applyProtection="1">
      <alignment vertical="center"/>
    </xf>
    <xf numFmtId="169" fontId="6" fillId="5" borderId="0" xfId="0" applyNumberFormat="1" applyFont="1" applyFill="1" applyBorder="1" applyAlignment="1" applyProtection="1">
      <alignment vertical="center"/>
    </xf>
    <xf numFmtId="1" fontId="6" fillId="5" borderId="44" xfId="0" applyNumberFormat="1" applyFont="1" applyFill="1" applyBorder="1" applyAlignment="1" applyProtection="1">
      <alignment vertical="center"/>
    </xf>
    <xf numFmtId="2" fontId="6" fillId="5" borderId="0" xfId="0" applyNumberFormat="1" applyFont="1" applyFill="1" applyBorder="1" applyAlignment="1" applyProtection="1">
      <alignment vertical="center"/>
    </xf>
    <xf numFmtId="2" fontId="6" fillId="5" borderId="47" xfId="0" applyNumberFormat="1" applyFont="1" applyFill="1" applyBorder="1" applyAlignment="1" applyProtection="1">
      <alignment vertical="center"/>
    </xf>
    <xf numFmtId="2" fontId="6" fillId="5" borderId="0" xfId="0" applyNumberFormat="1" applyFont="1" applyFill="1" applyBorder="1"/>
    <xf numFmtId="10" fontId="6" fillId="0" borderId="0" xfId="0" applyNumberFormat="1" applyFont="1" applyFill="1" applyBorder="1" applyAlignment="1" applyProtection="1">
      <alignment horizontal="left" vertical="center" indent="2"/>
    </xf>
    <xf numFmtId="166" fontId="6" fillId="5" borderId="0" xfId="0" applyNumberFormat="1" applyFont="1" applyFill="1" applyBorder="1" applyAlignment="1" applyProtection="1">
      <alignment horizontal="right" vertical="center"/>
    </xf>
    <xf numFmtId="2" fontId="6" fillId="5" borderId="0" xfId="0" applyNumberFormat="1" applyFont="1" applyFill="1" applyBorder="1" applyAlignment="1" applyProtection="1">
      <alignment horizontal="right" vertical="center"/>
    </xf>
    <xf numFmtId="1" fontId="6" fillId="5" borderId="0" xfId="0" applyNumberFormat="1" applyFont="1" applyFill="1" applyBorder="1" applyAlignment="1" applyProtection="1">
      <alignment horizontal="right" vertical="center"/>
    </xf>
    <xf numFmtId="165" fontId="6" fillId="5" borderId="0" xfId="0" applyNumberFormat="1" applyFont="1" applyFill="1" applyBorder="1"/>
    <xf numFmtId="10" fontId="6" fillId="5" borderId="0" xfId="0" applyNumberFormat="1" applyFont="1" applyFill="1" applyBorder="1" applyAlignment="1" applyProtection="1">
      <alignment horizontal="left" vertical="center" indent="2"/>
    </xf>
    <xf numFmtId="0" fontId="6" fillId="5" borderId="0" xfId="0" applyFont="1" applyFill="1" applyBorder="1"/>
    <xf numFmtId="165" fontId="6" fillId="0" borderId="0" xfId="0" applyNumberFormat="1" applyFont="1" applyFill="1" applyBorder="1" applyAlignment="1" applyProtection="1">
      <alignment horizontal="left" vertical="center" indent="2"/>
    </xf>
    <xf numFmtId="1" fontId="6" fillId="5" borderId="44" xfId="0" applyNumberFormat="1" applyFont="1" applyFill="1" applyBorder="1" applyAlignment="1" applyProtection="1">
      <alignment horizontal="right" vertical="center"/>
    </xf>
    <xf numFmtId="165" fontId="6" fillId="5"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5" borderId="47" xfId="0" applyNumberFormat="1" applyFont="1" applyFill="1" applyBorder="1" applyAlignment="1" applyProtection="1">
      <alignment horizontal="right" vertical="center"/>
    </xf>
    <xf numFmtId="2" fontId="6" fillId="5" borderId="44"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65" fontId="6" fillId="5" borderId="0" xfId="0" applyNumberFormat="1" applyFont="1" applyFill="1" applyBorder="1" applyAlignment="1" applyProtection="1">
      <alignment horizontal="right" vertical="center"/>
    </xf>
    <xf numFmtId="165" fontId="6" fillId="5" borderId="44"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37" xfId="0" applyNumberFormat="1" applyFont="1" applyFill="1" applyBorder="1" applyAlignment="1" applyProtection="1">
      <alignment horizontal="left" vertical="center" indent="3"/>
    </xf>
    <xf numFmtId="1" fontId="6" fillId="5" borderId="0" xfId="0" applyNumberFormat="1" applyFont="1" applyFill="1" applyBorder="1"/>
    <xf numFmtId="0" fontId="6" fillId="5" borderId="36" xfId="0" applyFont="1" applyFill="1" applyBorder="1"/>
    <xf numFmtId="0" fontId="6" fillId="5" borderId="37" xfId="0" applyFont="1" applyFill="1" applyBorder="1"/>
    <xf numFmtId="2" fontId="6" fillId="5" borderId="37" xfId="0" applyNumberFormat="1" applyFont="1" applyFill="1" applyBorder="1"/>
    <xf numFmtId="0" fontId="6" fillId="5" borderId="38" xfId="0" applyFont="1" applyFill="1" applyBorder="1"/>
    <xf numFmtId="165" fontId="6" fillId="5" borderId="44" xfId="0" applyNumberFormat="1" applyFont="1" applyFill="1" applyBorder="1"/>
    <xf numFmtId="0" fontId="68" fillId="5" borderId="0" xfId="0" applyNumberFormat="1" applyFont="1" applyFill="1" applyBorder="1" applyAlignment="1">
      <alignment horizontal="left"/>
    </xf>
    <xf numFmtId="0" fontId="68" fillId="5" borderId="0" xfId="0" applyNumberFormat="1" applyFont="1" applyFill="1" applyBorder="1" applyAlignment="1">
      <alignment horizontal="left" vertical="top"/>
    </xf>
    <xf numFmtId="0" fontId="68" fillId="5" borderId="0" xfId="53706" applyFont="1" applyFill="1" applyBorder="1" applyAlignment="1" applyProtection="1"/>
    <xf numFmtId="1" fontId="6" fillId="5" borderId="47" xfId="0" applyNumberFormat="1" applyFont="1" applyFill="1" applyBorder="1" applyAlignment="1" applyProtection="1">
      <alignment vertical="center"/>
    </xf>
    <xf numFmtId="1" fontId="6" fillId="5" borderId="37" xfId="0" applyNumberFormat="1" applyFont="1" applyFill="1" applyBorder="1" applyAlignment="1" applyProtection="1">
      <alignment horizontal="right" vertical="center"/>
    </xf>
    <xf numFmtId="1" fontId="6" fillId="5" borderId="44" xfId="0" applyNumberFormat="1" applyFont="1" applyFill="1" applyBorder="1"/>
    <xf numFmtId="165" fontId="6" fillId="5" borderId="46" xfId="0" applyNumberFormat="1" applyFont="1" applyFill="1" applyBorder="1" applyAlignment="1" applyProtection="1">
      <alignment horizontal="right" vertical="center"/>
    </xf>
    <xf numFmtId="0" fontId="68" fillId="61" borderId="0" xfId="0" applyFont="1" applyFill="1" applyAlignment="1">
      <alignment vertical="top"/>
    </xf>
    <xf numFmtId="0" fontId="6" fillId="5" borderId="44" xfId="0" applyFont="1" applyFill="1" applyBorder="1"/>
    <xf numFmtId="0" fontId="5" fillId="0" borderId="0" xfId="0" applyFont="1" applyFill="1" applyBorder="1"/>
    <xf numFmtId="165" fontId="68" fillId="0" borderId="0" xfId="0" applyNumberFormat="1" applyFont="1" applyFill="1" applyAlignment="1">
      <alignment horizontal="left" vertical="center" indent="2"/>
    </xf>
    <xf numFmtId="0" fontId="4" fillId="0" borderId="0" xfId="0" applyFont="1" applyFill="1" applyBorder="1"/>
    <xf numFmtId="0" fontId="4" fillId="0" borderId="0" xfId="0" applyNumberFormat="1" applyFont="1" applyFill="1" applyBorder="1" applyAlignment="1" applyProtection="1">
      <alignment horizontal="left" vertical="center"/>
    </xf>
    <xf numFmtId="0" fontId="3" fillId="5" borderId="44" xfId="0" applyFont="1" applyFill="1" applyBorder="1"/>
    <xf numFmtId="0" fontId="60" fillId="5" borderId="43" xfId="0" applyFont="1" applyFill="1" applyBorder="1"/>
    <xf numFmtId="0" fontId="2" fillId="5" borderId="23" xfId="0" applyFont="1" applyFill="1" applyBorder="1"/>
    <xf numFmtId="0" fontId="2" fillId="5" borderId="39" xfId="0" applyFont="1" applyFill="1" applyBorder="1"/>
    <xf numFmtId="0" fontId="60" fillId="5" borderId="33" xfId="0" applyFont="1" applyFill="1" applyBorder="1"/>
    <xf numFmtId="0" fontId="2" fillId="5" borderId="0" xfId="0" applyFont="1" applyFill="1" applyBorder="1"/>
    <xf numFmtId="0" fontId="2" fillId="5" borderId="34" xfId="0" applyFont="1" applyFill="1" applyBorder="1"/>
    <xf numFmtId="0" fontId="70" fillId="5" borderId="0" xfId="0" applyFont="1" applyFill="1" applyBorder="1"/>
    <xf numFmtId="0" fontId="2" fillId="5" borderId="44" xfId="0" applyFont="1" applyFill="1" applyBorder="1"/>
    <xf numFmtId="0" fontId="2" fillId="62" borderId="0" xfId="0" applyFont="1" applyFill="1" applyBorder="1"/>
    <xf numFmtId="0" fontId="2" fillId="63" borderId="0" xfId="0" applyFont="1" applyFill="1" applyBorder="1"/>
    <xf numFmtId="0" fontId="2" fillId="64" borderId="0" xfId="0" applyFont="1" applyFill="1" applyBorder="1"/>
    <xf numFmtId="0" fontId="2" fillId="65" borderId="0" xfId="0" applyFont="1" applyFill="1" applyBorder="1"/>
    <xf numFmtId="0" fontId="2" fillId="5" borderId="33" xfId="0" applyFont="1" applyFill="1" applyBorder="1"/>
    <xf numFmtId="0" fontId="2" fillId="66" borderId="0" xfId="0" applyFont="1" applyFill="1" applyBorder="1"/>
    <xf numFmtId="0" fontId="2" fillId="67" borderId="0" xfId="0" applyFont="1" applyFill="1" applyBorder="1"/>
    <xf numFmtId="0" fontId="2" fillId="68" borderId="0" xfId="0" applyFont="1" applyFill="1" applyBorder="1"/>
    <xf numFmtId="0" fontId="2" fillId="69" borderId="0" xfId="0" applyFont="1" applyFill="1" applyBorder="1"/>
    <xf numFmtId="0" fontId="2" fillId="5" borderId="3" xfId="0" applyFont="1" applyFill="1" applyBorder="1"/>
    <xf numFmtId="0" fontId="2" fillId="5" borderId="35" xfId="0" applyFont="1" applyFill="1" applyBorder="1"/>
    <xf numFmtId="0" fontId="2" fillId="5" borderId="40" xfId="0" applyFont="1" applyFill="1" applyBorder="1"/>
    <xf numFmtId="0" fontId="60" fillId="5" borderId="35"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xf>
    <xf numFmtId="169" fontId="2" fillId="0" borderId="0" xfId="0" applyNumberFormat="1" applyFont="1" applyFill="1" applyBorder="1" applyAlignment="1" applyProtection="1">
      <alignment vertical="center"/>
    </xf>
    <xf numFmtId="0" fontId="2" fillId="5" borderId="0" xfId="0" applyNumberFormat="1" applyFont="1" applyFill="1" applyBorder="1" applyAlignment="1" applyProtection="1">
      <alignment horizontal="left" vertical="center"/>
    </xf>
    <xf numFmtId="0" fontId="2" fillId="0" borderId="0" xfId="0" applyFont="1" applyFill="1" applyBorder="1"/>
    <xf numFmtId="164" fontId="60" fillId="5" borderId="0" xfId="0" applyNumberFormat="1" applyFont="1" applyFill="1" applyBorder="1" applyAlignment="1" applyProtection="1">
      <alignment horizontal="right" vertical="center"/>
    </xf>
    <xf numFmtId="164" fontId="60" fillId="5" borderId="0" xfId="0" applyNumberFormat="1" applyFont="1" applyFill="1" applyBorder="1" applyAlignment="1" applyProtection="1">
      <alignment horizontal="left" vertical="center"/>
    </xf>
    <xf numFmtId="2" fontId="60" fillId="5" borderId="0" xfId="0" applyNumberFormat="1" applyFont="1" applyFill="1" applyBorder="1" applyAlignment="1" applyProtection="1">
      <alignment vertical="center"/>
    </xf>
    <xf numFmtId="2" fontId="60" fillId="5" borderId="0" xfId="0" applyNumberFormat="1" applyFont="1" applyFill="1" applyBorder="1" applyAlignment="1" applyProtection="1">
      <alignment horizontal="left" vertical="center"/>
    </xf>
    <xf numFmtId="0" fontId="2" fillId="0" borderId="0" xfId="53706" applyFont="1" applyFill="1" applyBorder="1" applyAlignment="1" applyProtection="1"/>
    <xf numFmtId="0" fontId="6" fillId="0" borderId="0" xfId="0" applyFont="1" applyFill="1"/>
    <xf numFmtId="10" fontId="2" fillId="0" borderId="0" xfId="0" applyNumberFormat="1" applyFont="1" applyFill="1" applyBorder="1" applyAlignment="1" applyProtection="1">
      <alignment horizontal="left" vertical="center" indent="2"/>
    </xf>
    <xf numFmtId="165" fontId="8" fillId="5" borderId="47" xfId="0" applyNumberFormat="1" applyFont="1" applyFill="1" applyBorder="1"/>
    <xf numFmtId="0" fontId="60" fillId="5" borderId="42" xfId="0" applyFont="1" applyFill="1" applyBorder="1"/>
    <xf numFmtId="0" fontId="62" fillId="5" borderId="35" xfId="0" applyFont="1" applyFill="1" applyBorder="1"/>
    <xf numFmtId="0" fontId="67" fillId="5" borderId="45" xfId="0" applyFont="1" applyFill="1" applyBorder="1"/>
    <xf numFmtId="0" fontId="8" fillId="5" borderId="31" xfId="0" applyFont="1" applyFill="1" applyBorder="1"/>
    <xf numFmtId="0" fontId="61" fillId="5" borderId="0" xfId="0" applyFont="1" applyFill="1" applyBorder="1"/>
    <xf numFmtId="165" fontId="8" fillId="5" borderId="46" xfId="0" applyNumberFormat="1" applyFont="1" applyFill="1" applyBorder="1"/>
    <xf numFmtId="0" fontId="8" fillId="5" borderId="46" xfId="0" applyFont="1" applyFill="1" applyBorder="1"/>
    <xf numFmtId="165" fontId="8" fillId="5" borderId="0" xfId="0" applyNumberFormat="1" applyFont="1" applyFill="1" applyBorder="1"/>
    <xf numFmtId="2" fontId="8" fillId="5" borderId="0" xfId="0" applyNumberFormat="1" applyFont="1" applyFill="1" applyBorder="1"/>
    <xf numFmtId="0" fontId="71" fillId="61" borderId="43" xfId="0" applyFont="1" applyFill="1" applyBorder="1" applyAlignment="1">
      <alignment horizontal="left" vertical="top" wrapText="1"/>
    </xf>
    <xf numFmtId="0" fontId="71" fillId="61" borderId="23" xfId="0" applyFont="1" applyFill="1" applyBorder="1" applyAlignment="1">
      <alignment horizontal="left" vertical="top" wrapText="1"/>
    </xf>
    <xf numFmtId="0" fontId="71" fillId="61" borderId="39" xfId="0" applyFont="1" applyFill="1" applyBorder="1" applyAlignment="1">
      <alignment horizontal="left" vertical="top" wrapText="1"/>
    </xf>
    <xf numFmtId="0" fontId="71" fillId="61" borderId="33" xfId="0" applyFont="1" applyFill="1" applyBorder="1" applyAlignment="1">
      <alignment horizontal="left" vertical="top" wrapText="1"/>
    </xf>
    <xf numFmtId="0" fontId="71" fillId="61" borderId="0" xfId="0" applyFont="1" applyFill="1" applyBorder="1" applyAlignment="1">
      <alignment horizontal="left" vertical="top" wrapText="1"/>
    </xf>
    <xf numFmtId="0" fontId="71" fillId="61" borderId="34" xfId="0" applyFont="1" applyFill="1" applyBorder="1" applyAlignment="1">
      <alignment horizontal="left" vertical="top" wrapText="1"/>
    </xf>
    <xf numFmtId="0" fontId="71" fillId="61" borderId="3" xfId="0" applyFont="1" applyFill="1" applyBorder="1" applyAlignment="1">
      <alignment horizontal="left" vertical="top" wrapText="1"/>
    </xf>
    <xf numFmtId="0" fontId="71" fillId="61" borderId="35" xfId="0" applyFont="1" applyFill="1" applyBorder="1" applyAlignment="1">
      <alignment horizontal="left" vertical="top" wrapText="1"/>
    </xf>
    <xf numFmtId="0" fontId="71" fillId="61" borderId="40" xfId="0" applyFont="1" applyFill="1" applyBorder="1" applyAlignment="1">
      <alignment horizontal="left" vertical="top" wrapText="1"/>
    </xf>
    <xf numFmtId="10" fontId="1" fillId="0" borderId="0" xfId="0" applyNumberFormat="1" applyFont="1" applyFill="1" applyBorder="1" applyAlignment="1" applyProtection="1">
      <alignment horizontal="left" vertical="center" indent="2"/>
    </xf>
  </cellXfs>
  <cellStyles count="53765">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101600</xdr:colOff>
          <xdr:row>2</xdr:row>
          <xdr:rowOff>88900</xdr:rowOff>
        </xdr:from>
        <xdr:to>
          <xdr:col>6</xdr:col>
          <xdr:colOff>3886200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epa.gov/chp/documents/catalog_chptech_gas_turbines.pdf"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E4" sqref="E4"/>
    </sheetView>
  </sheetViews>
  <sheetFormatPr baseColWidth="10" defaultRowHeight="15" x14ac:dyDescent="0"/>
  <cols>
    <col min="1" max="1" width="4.25" style="27" customWidth="1"/>
    <col min="2" max="2" width="9.125" style="19" customWidth="1"/>
    <col min="3" max="3" width="44.125" style="19" customWidth="1"/>
    <col min="4" max="4" width="6.625" style="19" customWidth="1"/>
    <col min="5" max="16384" width="10.625" style="19"/>
  </cols>
  <sheetData>
    <row r="1" spans="1:4" s="25" customFormat="1">
      <c r="A1" s="23"/>
      <c r="B1" s="24"/>
      <c r="C1" s="24"/>
    </row>
    <row r="2" spans="1:4" ht="20">
      <c r="A2" s="1"/>
      <c r="B2" s="26" t="s">
        <v>18</v>
      </c>
      <c r="C2" s="26"/>
    </row>
    <row r="3" spans="1:4">
      <c r="A3" s="1"/>
      <c r="B3" s="8"/>
      <c r="C3" s="8"/>
    </row>
    <row r="4" spans="1:4">
      <c r="A4" s="1"/>
      <c r="B4" s="2" t="s">
        <v>19</v>
      </c>
      <c r="C4" s="3" t="s">
        <v>81</v>
      </c>
    </row>
    <row r="5" spans="1:4">
      <c r="A5" s="1"/>
      <c r="B5" s="4" t="s">
        <v>118</v>
      </c>
      <c r="C5" s="5" t="s">
        <v>119</v>
      </c>
    </row>
    <row r="6" spans="1:4">
      <c r="A6" s="1"/>
      <c r="B6" s="6" t="s">
        <v>21</v>
      </c>
      <c r="C6" s="7" t="s">
        <v>22</v>
      </c>
    </row>
    <row r="7" spans="1:4">
      <c r="A7" s="1"/>
      <c r="B7" s="8"/>
      <c r="C7" s="8"/>
    </row>
    <row r="8" spans="1:4">
      <c r="A8" s="1"/>
      <c r="B8" s="8"/>
      <c r="C8" s="8"/>
    </row>
    <row r="9" spans="1:4">
      <c r="A9" s="1"/>
      <c r="B9" s="137" t="s">
        <v>120</v>
      </c>
      <c r="C9" s="138"/>
      <c r="D9" s="139"/>
    </row>
    <row r="10" spans="1:4">
      <c r="A10" s="1"/>
      <c r="B10" s="140"/>
      <c r="C10" s="141"/>
      <c r="D10" s="142"/>
    </row>
    <row r="11" spans="1:4">
      <c r="A11" s="1"/>
      <c r="B11" s="140" t="s">
        <v>121</v>
      </c>
      <c r="C11" s="143" t="s">
        <v>122</v>
      </c>
      <c r="D11" s="142"/>
    </row>
    <row r="12" spans="1:4" ht="16" thickBot="1">
      <c r="A12" s="1"/>
      <c r="B12" s="140"/>
      <c r="C12" s="14" t="s">
        <v>123</v>
      </c>
      <c r="D12" s="142"/>
    </row>
    <row r="13" spans="1:4" ht="16" thickBot="1">
      <c r="A13" s="1"/>
      <c r="B13" s="140"/>
      <c r="C13" s="144" t="s">
        <v>124</v>
      </c>
      <c r="D13" s="142"/>
    </row>
    <row r="14" spans="1:4">
      <c r="A14" s="1"/>
      <c r="B14" s="140"/>
      <c r="C14" s="141" t="s">
        <v>125</v>
      </c>
      <c r="D14" s="142"/>
    </row>
    <row r="15" spans="1:4">
      <c r="A15" s="1"/>
      <c r="B15" s="140"/>
      <c r="C15" s="141"/>
      <c r="D15" s="142"/>
    </row>
    <row r="16" spans="1:4">
      <c r="A16" s="1"/>
      <c r="B16" s="140" t="s">
        <v>126</v>
      </c>
      <c r="C16" s="145" t="s">
        <v>127</v>
      </c>
      <c r="D16" s="142"/>
    </row>
    <row r="17" spans="1:4">
      <c r="A17" s="1"/>
      <c r="B17" s="140"/>
      <c r="C17" s="146" t="s">
        <v>128</v>
      </c>
      <c r="D17" s="142"/>
    </row>
    <row r="18" spans="1:4">
      <c r="A18" s="1"/>
      <c r="B18" s="140"/>
      <c r="C18" s="147" t="s">
        <v>129</v>
      </c>
      <c r="D18" s="142"/>
    </row>
    <row r="19" spans="1:4">
      <c r="A19" s="1"/>
      <c r="B19" s="140"/>
      <c r="C19" s="148" t="s">
        <v>130</v>
      </c>
      <c r="D19" s="142"/>
    </row>
    <row r="20" spans="1:4">
      <c r="A20" s="1"/>
      <c r="B20" s="149"/>
      <c r="C20" s="150" t="s">
        <v>131</v>
      </c>
      <c r="D20" s="142"/>
    </row>
    <row r="21" spans="1:4">
      <c r="A21" s="1"/>
      <c r="B21" s="149"/>
      <c r="C21" s="151" t="s">
        <v>132</v>
      </c>
      <c r="D21" s="142"/>
    </row>
    <row r="22" spans="1:4">
      <c r="A22" s="1"/>
      <c r="B22" s="149"/>
      <c r="C22" s="152" t="s">
        <v>133</v>
      </c>
      <c r="D22" s="142"/>
    </row>
    <row r="23" spans="1:4">
      <c r="B23" s="149"/>
      <c r="C23" s="153" t="s">
        <v>134</v>
      </c>
      <c r="D23" s="142"/>
    </row>
    <row r="24" spans="1:4">
      <c r="B24" s="154"/>
      <c r="C24" s="155"/>
      <c r="D24" s="1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A9" workbookViewId="0">
      <selection activeCell="E38" sqref="E38"/>
    </sheetView>
  </sheetViews>
  <sheetFormatPr baseColWidth="10" defaultRowHeight="15" x14ac:dyDescent="0"/>
  <cols>
    <col min="1" max="1" width="2.75" style="35" customWidth="1"/>
    <col min="2" max="2" width="3.75" style="35" customWidth="1"/>
    <col min="3" max="3" width="46.875" style="35" customWidth="1"/>
    <col min="4" max="4" width="14.5" style="35" customWidth="1"/>
    <col min="5" max="5" width="15.25" style="35" customWidth="1"/>
    <col min="6" max="6" width="4.625" style="35" customWidth="1"/>
    <col min="7" max="7" width="45" style="35" customWidth="1"/>
    <col min="8" max="8" width="5.125" style="35" customWidth="1"/>
    <col min="9" max="9" width="47.125" style="35" customWidth="1"/>
    <col min="10" max="10" width="2.875" style="35" customWidth="1"/>
    <col min="11" max="16384" width="10.625" style="35"/>
  </cols>
  <sheetData>
    <row r="1" spans="2:11">
      <c r="D1" s="33"/>
      <c r="E1" s="33"/>
      <c r="F1" s="33"/>
      <c r="G1" s="33"/>
      <c r="H1" s="33"/>
    </row>
    <row r="2" spans="2:11">
      <c r="B2" s="179" t="s">
        <v>151</v>
      </c>
      <c r="C2" s="180"/>
      <c r="D2" s="180"/>
      <c r="E2" s="181"/>
      <c r="F2" s="33"/>
      <c r="G2" s="33"/>
      <c r="H2" s="33"/>
    </row>
    <row r="3" spans="2:11">
      <c r="B3" s="182"/>
      <c r="C3" s="183"/>
      <c r="D3" s="183"/>
      <c r="E3" s="184"/>
      <c r="F3" s="33"/>
      <c r="G3" s="33"/>
      <c r="H3" s="33"/>
    </row>
    <row r="4" spans="2:11">
      <c r="B4" s="182"/>
      <c r="C4" s="183"/>
      <c r="D4" s="183"/>
      <c r="E4" s="184"/>
      <c r="F4" s="33"/>
      <c r="G4" s="33"/>
      <c r="H4" s="33"/>
    </row>
    <row r="5" spans="2:11">
      <c r="B5" s="185"/>
      <c r="C5" s="186"/>
      <c r="D5" s="186"/>
      <c r="E5" s="187"/>
      <c r="F5" s="33"/>
      <c r="G5" s="33"/>
      <c r="H5" s="33"/>
    </row>
    <row r="6" spans="2:11" ht="16" thickBot="1">
      <c r="D6" s="33"/>
    </row>
    <row r="7" spans="2:11">
      <c r="B7" s="36"/>
      <c r="C7" s="17"/>
      <c r="D7" s="17"/>
      <c r="E7" s="17"/>
      <c r="F7" s="17"/>
      <c r="G7" s="17"/>
      <c r="H7" s="17"/>
      <c r="I7" s="17"/>
      <c r="J7" s="37"/>
    </row>
    <row r="8" spans="2:11" s="42" customFormat="1" ht="18">
      <c r="B8" s="170"/>
      <c r="C8" s="16" t="s">
        <v>34</v>
      </c>
      <c r="D8" s="171" t="s">
        <v>15</v>
      </c>
      <c r="E8" s="16" t="s">
        <v>7</v>
      </c>
      <c r="F8" s="16"/>
      <c r="G8" s="16" t="s">
        <v>14</v>
      </c>
      <c r="H8" s="16"/>
      <c r="I8" s="16" t="s">
        <v>0</v>
      </c>
      <c r="J8" s="172"/>
    </row>
    <row r="9" spans="2:11" s="42" customFormat="1" ht="18">
      <c r="B9" s="21"/>
      <c r="C9" s="14"/>
      <c r="D9" s="29"/>
      <c r="E9" s="14"/>
      <c r="F9" s="14"/>
      <c r="G9" s="14"/>
      <c r="H9" s="14"/>
      <c r="I9" s="14"/>
      <c r="J9" s="43"/>
    </row>
    <row r="10" spans="2:11" s="42" customFormat="1" ht="19" thickBot="1">
      <c r="B10" s="21"/>
      <c r="C10" s="14" t="s">
        <v>135</v>
      </c>
      <c r="D10" s="29"/>
      <c r="E10" s="14"/>
      <c r="F10" s="14"/>
      <c r="G10" s="14"/>
      <c r="H10" s="14"/>
      <c r="I10" s="14"/>
      <c r="J10" s="43"/>
    </row>
    <row r="11" spans="2:11" s="42" customFormat="1" ht="19" thickBot="1">
      <c r="B11" s="21"/>
      <c r="C11" s="34" t="s">
        <v>35</v>
      </c>
      <c r="D11" s="18" t="s">
        <v>5</v>
      </c>
      <c r="E11" s="44">
        <f>'Research data'!H7</f>
        <v>0.36</v>
      </c>
      <c r="F11" s="34"/>
      <c r="G11" s="34"/>
      <c r="H11" s="28"/>
      <c r="I11" s="136" t="s">
        <v>117</v>
      </c>
      <c r="J11" s="43"/>
    </row>
    <row r="12" spans="2:11" s="42" customFormat="1" ht="19" thickBot="1">
      <c r="B12" s="21"/>
      <c r="C12" s="34" t="s">
        <v>68</v>
      </c>
      <c r="D12" s="18" t="s">
        <v>5</v>
      </c>
      <c r="E12" s="44">
        <v>0.15</v>
      </c>
      <c r="F12" s="34"/>
      <c r="G12" s="34"/>
      <c r="H12" s="28"/>
      <c r="I12" s="32" t="s">
        <v>58</v>
      </c>
      <c r="J12" s="43"/>
    </row>
    <row r="13" spans="2:11" ht="16" thickBot="1">
      <c r="B13" s="38"/>
      <c r="C13" s="34" t="s">
        <v>37</v>
      </c>
      <c r="D13" s="20" t="s">
        <v>5</v>
      </c>
      <c r="E13" s="44">
        <v>0.9</v>
      </c>
      <c r="F13" s="34"/>
      <c r="G13" s="34"/>
      <c r="H13" s="34"/>
      <c r="I13" s="32" t="s">
        <v>58</v>
      </c>
      <c r="J13" s="173"/>
      <c r="K13" s="33"/>
    </row>
    <row r="14" spans="2:11" ht="16" thickBot="1">
      <c r="B14" s="38"/>
      <c r="C14" s="34" t="s">
        <v>38</v>
      </c>
      <c r="D14" s="20" t="s">
        <v>5</v>
      </c>
      <c r="E14" s="45">
        <v>1</v>
      </c>
      <c r="F14" s="34"/>
      <c r="G14" s="34"/>
      <c r="H14" s="34"/>
      <c r="I14" s="32" t="s">
        <v>58</v>
      </c>
      <c r="J14" s="173"/>
      <c r="K14" s="33"/>
    </row>
    <row r="15" spans="2:11" ht="16" thickBot="1">
      <c r="B15" s="38"/>
      <c r="C15" s="34" t="s">
        <v>40</v>
      </c>
      <c r="D15" s="20" t="s">
        <v>5</v>
      </c>
      <c r="E15" s="45">
        <v>0</v>
      </c>
      <c r="F15" s="34"/>
      <c r="G15" s="34"/>
      <c r="H15" s="34"/>
      <c r="I15" s="32" t="s">
        <v>58</v>
      </c>
      <c r="J15" s="173"/>
      <c r="K15" s="33"/>
    </row>
    <row r="16" spans="2:11" ht="16" thickBot="1">
      <c r="B16" s="38"/>
      <c r="C16" s="34" t="s">
        <v>11</v>
      </c>
      <c r="D16" s="20" t="s">
        <v>5</v>
      </c>
      <c r="E16" s="45">
        <v>0</v>
      </c>
      <c r="F16" s="34"/>
      <c r="G16" s="34"/>
      <c r="H16" s="34"/>
      <c r="I16" s="32" t="s">
        <v>58</v>
      </c>
      <c r="J16" s="173"/>
      <c r="K16" s="33"/>
    </row>
    <row r="17" spans="2:11" ht="16" thickBot="1">
      <c r="B17" s="38"/>
      <c r="C17" s="34" t="s">
        <v>43</v>
      </c>
      <c r="D17" s="20" t="s">
        <v>5</v>
      </c>
      <c r="E17" s="32">
        <v>3.4000000000000002E-2</v>
      </c>
      <c r="F17" s="34"/>
      <c r="G17" s="34"/>
      <c r="H17" s="34"/>
      <c r="I17" s="32" t="s">
        <v>58</v>
      </c>
      <c r="J17" s="173"/>
      <c r="K17" s="33"/>
    </row>
    <row r="18" spans="2:11" ht="16" thickBot="1">
      <c r="B18" s="38"/>
      <c r="C18" s="34" t="s">
        <v>44</v>
      </c>
      <c r="D18" s="20" t="s">
        <v>5</v>
      </c>
      <c r="E18" s="32">
        <v>0.65</v>
      </c>
      <c r="F18" s="34"/>
      <c r="G18" s="34"/>
      <c r="H18" s="34"/>
      <c r="I18" s="32" t="s">
        <v>58</v>
      </c>
      <c r="J18" s="173"/>
      <c r="K18" s="33"/>
    </row>
    <row r="19" spans="2:11" ht="16" thickBot="1">
      <c r="B19" s="38"/>
      <c r="C19" s="34" t="s">
        <v>45</v>
      </c>
      <c r="D19" s="20" t="s">
        <v>74</v>
      </c>
      <c r="E19" s="45">
        <v>75</v>
      </c>
      <c r="F19" s="34"/>
      <c r="G19" s="34" t="s">
        <v>29</v>
      </c>
      <c r="H19" s="34"/>
      <c r="I19" s="32" t="s">
        <v>58</v>
      </c>
      <c r="J19" s="173"/>
    </row>
    <row r="20" spans="2:11" ht="16" thickBot="1">
      <c r="B20" s="38"/>
      <c r="C20" s="34" t="s">
        <v>46</v>
      </c>
      <c r="D20" s="20" t="s">
        <v>74</v>
      </c>
      <c r="E20" s="44">
        <v>0</v>
      </c>
      <c r="F20" s="34"/>
      <c r="G20" s="34" t="s">
        <v>60</v>
      </c>
      <c r="H20" s="34"/>
      <c r="I20" s="32" t="s">
        <v>58</v>
      </c>
      <c r="J20" s="173"/>
    </row>
    <row r="21" spans="2:11">
      <c r="B21" s="38"/>
      <c r="C21" s="33"/>
      <c r="D21" s="174"/>
      <c r="E21" s="178"/>
      <c r="F21" s="33"/>
      <c r="G21" s="33"/>
      <c r="H21" s="33"/>
      <c r="I21" s="33"/>
      <c r="J21" s="173"/>
    </row>
    <row r="22" spans="2:11" ht="16" thickBot="1">
      <c r="B22" s="38"/>
      <c r="C22" s="14" t="s">
        <v>150</v>
      </c>
      <c r="D22" s="174"/>
      <c r="E22" s="178"/>
      <c r="F22" s="33"/>
      <c r="G22" s="33"/>
      <c r="H22" s="33"/>
      <c r="I22" s="33"/>
      <c r="J22" s="173"/>
    </row>
    <row r="23" spans="2:11" ht="16" thickBot="1">
      <c r="B23" s="38"/>
      <c r="C23" s="34" t="s">
        <v>47</v>
      </c>
      <c r="D23" s="20" t="s">
        <v>36</v>
      </c>
      <c r="E23" s="45">
        <f>'Research data'!H15</f>
        <v>35550000</v>
      </c>
      <c r="F23" s="34"/>
      <c r="G23" s="34" t="s">
        <v>9</v>
      </c>
      <c r="H23" s="34"/>
      <c r="I23" s="131" t="s">
        <v>104</v>
      </c>
      <c r="J23" s="173"/>
    </row>
    <row r="24" spans="2:11" ht="16" thickBot="1">
      <c r="B24" s="38"/>
      <c r="C24" s="34" t="s">
        <v>48</v>
      </c>
      <c r="D24" s="20" t="s">
        <v>36</v>
      </c>
      <c r="E24" s="45">
        <v>0</v>
      </c>
      <c r="F24" s="34"/>
      <c r="G24" s="34" t="s">
        <v>61</v>
      </c>
      <c r="H24" s="34"/>
      <c r="I24" s="32" t="s">
        <v>58</v>
      </c>
      <c r="J24" s="173"/>
    </row>
    <row r="25" spans="2:11" ht="16" thickBot="1">
      <c r="B25" s="38"/>
      <c r="C25" s="34" t="s">
        <v>13</v>
      </c>
      <c r="D25" s="20" t="s">
        <v>36</v>
      </c>
      <c r="E25" s="45">
        <v>0</v>
      </c>
      <c r="F25" s="34"/>
      <c r="G25" s="34" t="s">
        <v>25</v>
      </c>
      <c r="H25" s="34"/>
      <c r="I25" s="32" t="s">
        <v>58</v>
      </c>
      <c r="J25" s="173"/>
    </row>
    <row r="26" spans="2:11" ht="16" thickBot="1">
      <c r="B26" s="38"/>
      <c r="C26" s="34" t="s">
        <v>49</v>
      </c>
      <c r="D26" s="20" t="s">
        <v>30</v>
      </c>
      <c r="E26" s="45">
        <v>0</v>
      </c>
      <c r="F26" s="34"/>
      <c r="G26" s="34" t="s">
        <v>28</v>
      </c>
      <c r="H26" s="34"/>
      <c r="I26" s="32" t="s">
        <v>58</v>
      </c>
      <c r="J26" s="173"/>
    </row>
    <row r="27" spans="2:11" ht="16" thickBot="1">
      <c r="B27" s="38"/>
      <c r="C27" s="34" t="s">
        <v>50</v>
      </c>
      <c r="D27" s="20" t="s">
        <v>57</v>
      </c>
      <c r="E27" s="169">
        <f>'Research data'!H17</f>
        <v>564000</v>
      </c>
      <c r="F27" s="34"/>
      <c r="G27" s="34" t="s">
        <v>62</v>
      </c>
      <c r="H27" s="34"/>
      <c r="I27" s="131" t="s">
        <v>91</v>
      </c>
      <c r="J27" s="173"/>
    </row>
    <row r="28" spans="2:11" ht="16" thickBot="1">
      <c r="B28" s="38"/>
      <c r="C28" s="34" t="s">
        <v>51</v>
      </c>
      <c r="D28" s="20" t="s">
        <v>56</v>
      </c>
      <c r="E28" s="44">
        <f>'Research data'!H19</f>
        <v>282</v>
      </c>
      <c r="F28" s="34"/>
      <c r="G28" s="34" t="s">
        <v>63</v>
      </c>
      <c r="H28" s="34"/>
      <c r="I28" s="131" t="s">
        <v>91</v>
      </c>
      <c r="J28" s="173"/>
    </row>
    <row r="29" spans="2:11" ht="16" thickBot="1">
      <c r="B29" s="38"/>
      <c r="C29" s="34" t="s">
        <v>52</v>
      </c>
      <c r="D29" s="20" t="s">
        <v>56</v>
      </c>
      <c r="E29" s="175">
        <v>0</v>
      </c>
      <c r="F29" s="34"/>
      <c r="G29" s="34" t="s">
        <v>64</v>
      </c>
      <c r="H29" s="34"/>
      <c r="I29" s="176" t="s">
        <v>58</v>
      </c>
      <c r="J29" s="173"/>
    </row>
    <row r="30" spans="2:11" ht="16" thickBot="1">
      <c r="B30" s="38"/>
      <c r="C30" s="34" t="s">
        <v>55</v>
      </c>
      <c r="D30" s="20" t="s">
        <v>3</v>
      </c>
      <c r="E30" s="45">
        <v>0.1</v>
      </c>
      <c r="F30" s="34"/>
      <c r="G30" s="34" t="s">
        <v>24</v>
      </c>
      <c r="H30" s="34"/>
      <c r="I30" s="32" t="s">
        <v>58</v>
      </c>
      <c r="J30" s="173"/>
    </row>
    <row r="31" spans="2:11" ht="16" thickBot="1">
      <c r="B31" s="38"/>
      <c r="C31" s="34" t="s">
        <v>42</v>
      </c>
      <c r="D31" s="20" t="s">
        <v>12</v>
      </c>
      <c r="E31" s="45">
        <v>1</v>
      </c>
      <c r="F31" s="34"/>
      <c r="G31" s="34"/>
      <c r="H31" s="34"/>
      <c r="I31" s="32" t="s">
        <v>58</v>
      </c>
      <c r="J31" s="173"/>
    </row>
    <row r="32" spans="2:11">
      <c r="B32" s="38"/>
      <c r="C32" s="34"/>
      <c r="D32" s="20"/>
      <c r="E32" s="177"/>
      <c r="F32" s="34"/>
      <c r="G32" s="34"/>
      <c r="H32" s="34"/>
      <c r="I32" s="33"/>
      <c r="J32" s="173"/>
    </row>
    <row r="33" spans="2:10" ht="16" thickBot="1">
      <c r="B33" s="38"/>
      <c r="C33" s="14" t="s">
        <v>8</v>
      </c>
      <c r="D33" s="174"/>
      <c r="E33" s="177"/>
      <c r="F33" s="33"/>
      <c r="G33" s="33"/>
      <c r="H33" s="33"/>
      <c r="I33" s="33"/>
      <c r="J33" s="173"/>
    </row>
    <row r="34" spans="2:10" ht="16" thickBot="1">
      <c r="B34" s="38"/>
      <c r="C34" s="34" t="s">
        <v>41</v>
      </c>
      <c r="D34" s="20" t="s">
        <v>4</v>
      </c>
      <c r="E34" s="45">
        <f>'Research data'!H10</f>
        <v>0.1</v>
      </c>
      <c r="F34" s="34"/>
      <c r="G34" s="34" t="s">
        <v>16</v>
      </c>
      <c r="H34" s="34"/>
      <c r="I34" s="32" t="s">
        <v>93</v>
      </c>
      <c r="J34" s="173"/>
    </row>
    <row r="35" spans="2:10" ht="16" thickBot="1">
      <c r="B35" s="38"/>
      <c r="C35" s="34" t="s">
        <v>53</v>
      </c>
      <c r="D35" s="20" t="s">
        <v>2</v>
      </c>
      <c r="E35" s="45">
        <f>'Research data'!H11</f>
        <v>1</v>
      </c>
      <c r="F35" s="34"/>
      <c r="G35" s="34" t="s">
        <v>27</v>
      </c>
      <c r="H35" s="34"/>
      <c r="I35" s="131" t="s">
        <v>80</v>
      </c>
      <c r="J35" s="173"/>
    </row>
    <row r="36" spans="2:10" ht="16" thickBot="1">
      <c r="B36" s="38"/>
      <c r="C36" s="34" t="s">
        <v>54</v>
      </c>
      <c r="D36" s="20" t="s">
        <v>2</v>
      </c>
      <c r="E36" s="45">
        <f>'Research data'!H12</f>
        <v>40</v>
      </c>
      <c r="F36" s="34"/>
      <c r="G36" s="34" t="s">
        <v>26</v>
      </c>
      <c r="H36" s="34"/>
      <c r="I36" s="131" t="s">
        <v>91</v>
      </c>
      <c r="J36" s="173"/>
    </row>
    <row r="37" spans="2:10" ht="16" thickBot="1">
      <c r="B37" s="38"/>
      <c r="C37" s="34" t="s">
        <v>39</v>
      </c>
      <c r="D37" s="20" t="s">
        <v>5</v>
      </c>
      <c r="E37" s="45">
        <v>0</v>
      </c>
      <c r="F37" s="34"/>
      <c r="G37" s="34"/>
      <c r="H37" s="34"/>
      <c r="I37" s="32" t="s">
        <v>58</v>
      </c>
      <c r="J37" s="173"/>
    </row>
    <row r="38" spans="2:10" ht="16" thickBot="1">
      <c r="B38" s="38"/>
      <c r="C38" s="46" t="s">
        <v>69</v>
      </c>
      <c r="D38" s="20"/>
      <c r="E38" s="45">
        <v>88560</v>
      </c>
      <c r="F38" s="34"/>
      <c r="G38" s="34"/>
      <c r="H38" s="34"/>
      <c r="I38" s="32" t="s">
        <v>58</v>
      </c>
      <c r="J38" s="173"/>
    </row>
    <row r="39" spans="2:10" ht="16" thickBot="1">
      <c r="B39" s="38"/>
      <c r="C39" s="46" t="s">
        <v>70</v>
      </c>
      <c r="D39" s="20"/>
      <c r="E39" s="45">
        <v>0</v>
      </c>
      <c r="F39" s="34"/>
      <c r="G39" s="34"/>
      <c r="H39" s="34"/>
      <c r="I39" s="32" t="s">
        <v>58</v>
      </c>
      <c r="J39" s="173"/>
    </row>
    <row r="40" spans="2:10" ht="16" thickBot="1">
      <c r="B40" s="38"/>
      <c r="C40" s="46" t="s">
        <v>72</v>
      </c>
      <c r="D40" s="20"/>
      <c r="E40" s="45">
        <v>567000</v>
      </c>
      <c r="F40" s="34"/>
      <c r="G40" s="34"/>
      <c r="H40" s="34"/>
      <c r="I40" s="32" t="s">
        <v>58</v>
      </c>
      <c r="J40" s="173"/>
    </row>
    <row r="41" spans="2:10" ht="16" thickBot="1">
      <c r="B41" s="38"/>
      <c r="C41" s="46" t="s">
        <v>73</v>
      </c>
      <c r="D41" s="20"/>
      <c r="E41" s="45">
        <v>106920</v>
      </c>
      <c r="F41" s="34"/>
      <c r="G41" s="34"/>
      <c r="H41" s="34"/>
      <c r="I41" s="32" t="s">
        <v>58</v>
      </c>
      <c r="J41" s="173"/>
    </row>
    <row r="42" spans="2:10" ht="16" thickBot="1">
      <c r="B42" s="38"/>
      <c r="C42" s="46" t="s">
        <v>71</v>
      </c>
      <c r="D42" s="20"/>
      <c r="E42" s="45">
        <v>70920</v>
      </c>
      <c r="F42" s="34"/>
      <c r="G42" s="34"/>
      <c r="H42" s="34"/>
      <c r="I42" s="32" t="s">
        <v>58</v>
      </c>
      <c r="J42" s="173"/>
    </row>
    <row r="43" spans="2:10" ht="20" customHeight="1" thickBot="1">
      <c r="B43" s="39"/>
      <c r="C43" s="40"/>
      <c r="D43" s="40"/>
      <c r="E43" s="40"/>
      <c r="F43" s="40"/>
      <c r="G43" s="40"/>
      <c r="H43" s="40"/>
      <c r="I43" s="40"/>
      <c r="J43"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101600</xdr:colOff>
                    <xdr:row>2</xdr:row>
                    <xdr:rowOff>88900</xdr:rowOff>
                  </from>
                  <to>
                    <xdr:col>6</xdr:col>
                    <xdr:colOff>3886200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AD28"/>
  <sheetViews>
    <sheetView tabSelected="1" topLeftCell="O1" workbookViewId="0">
      <selection activeCell="Y29" sqref="Y29"/>
    </sheetView>
  </sheetViews>
  <sheetFormatPr baseColWidth="10" defaultRowHeight="15" x14ac:dyDescent="0"/>
  <cols>
    <col min="1" max="1" width="3.5" style="82" customWidth="1"/>
    <col min="2" max="2" width="2.25" style="82" customWidth="1"/>
    <col min="3" max="3" width="35.25" style="82" customWidth="1"/>
    <col min="4" max="4" width="16.625" style="82" hidden="1" customWidth="1"/>
    <col min="5" max="5" width="13.875" style="82" hidden="1" customWidth="1"/>
    <col min="6" max="6" width="11.125" style="82" customWidth="1"/>
    <col min="7" max="7" width="2.75" style="82" customWidth="1"/>
    <col min="8" max="8" width="10.75" style="82" customWidth="1"/>
    <col min="9" max="9" width="2.875" style="82" customWidth="1"/>
    <col min="10" max="11" width="8.375" style="83" customWidth="1"/>
    <col min="12" max="12" width="2.375" style="83" customWidth="1"/>
    <col min="13" max="13" width="8.5" style="83" customWidth="1"/>
    <col min="14" max="14" width="2.75" style="83" customWidth="1"/>
    <col min="15" max="15" width="8.625" style="83" customWidth="1"/>
    <col min="16" max="16" width="3.25" style="83" customWidth="1"/>
    <col min="17" max="17" width="8.125" style="83" customWidth="1"/>
    <col min="18" max="18" width="2.375" style="83" customWidth="1"/>
    <col min="19" max="19" width="8.125" style="83" customWidth="1"/>
    <col min="20" max="20" width="2.125" style="83" customWidth="1"/>
    <col min="21" max="21" width="8.5" style="83" customWidth="1"/>
    <col min="22" max="22" width="3" style="82" customWidth="1"/>
    <col min="23" max="23" width="9.125" style="82" customWidth="1"/>
    <col min="24" max="24" width="3" style="82" customWidth="1"/>
    <col min="25" max="25" width="8.5" style="83" customWidth="1"/>
    <col min="26" max="26" width="2.5" style="83" customWidth="1"/>
    <col min="27" max="27" width="8.5" style="83" customWidth="1"/>
    <col min="28" max="28" width="2.75" style="83" customWidth="1"/>
    <col min="29" max="29" width="71.75" style="82" customWidth="1"/>
    <col min="30" max="30" width="5" style="82" customWidth="1"/>
    <col min="31" max="16384" width="10.625" style="82"/>
  </cols>
  <sheetData>
    <row r="1" spans="2:30" ht="16" thickBot="1"/>
    <row r="2" spans="2:30">
      <c r="B2" s="84"/>
      <c r="C2" s="85"/>
      <c r="D2" s="85"/>
      <c r="E2" s="85"/>
      <c r="F2" s="85"/>
      <c r="G2" s="85"/>
      <c r="H2" s="85"/>
      <c r="I2" s="85"/>
      <c r="J2" s="86"/>
      <c r="K2" s="86"/>
      <c r="L2" s="86"/>
      <c r="M2" s="86"/>
      <c r="N2" s="86"/>
      <c r="O2" s="86"/>
      <c r="P2" s="86"/>
      <c r="Q2" s="86"/>
      <c r="R2" s="86"/>
      <c r="S2" s="86"/>
      <c r="T2" s="86"/>
      <c r="U2" s="86"/>
      <c r="V2" s="85"/>
      <c r="W2" s="85"/>
      <c r="X2" s="85"/>
      <c r="Y2" s="86"/>
      <c r="Z2" s="86"/>
      <c r="AA2" s="86"/>
      <c r="AB2" s="86"/>
      <c r="AC2" s="85"/>
      <c r="AD2" s="87"/>
    </row>
    <row r="3" spans="2:30" s="22" customFormat="1">
      <c r="B3" s="21"/>
      <c r="C3" s="157" t="s">
        <v>136</v>
      </c>
      <c r="D3" s="9"/>
      <c r="E3" s="9"/>
      <c r="F3" s="157" t="s">
        <v>15</v>
      </c>
      <c r="G3" s="157"/>
      <c r="H3" s="157" t="s">
        <v>131</v>
      </c>
      <c r="I3" s="157"/>
      <c r="J3" s="80" t="s">
        <v>78</v>
      </c>
      <c r="K3" s="80"/>
      <c r="L3" s="79"/>
      <c r="M3" s="79" t="s">
        <v>116</v>
      </c>
      <c r="N3" s="79"/>
      <c r="O3" s="79" t="s">
        <v>111</v>
      </c>
      <c r="P3" s="79"/>
      <c r="Q3" s="79" t="s">
        <v>108</v>
      </c>
      <c r="R3" s="79"/>
      <c r="S3" s="79" t="s">
        <v>99</v>
      </c>
      <c r="T3" s="79"/>
      <c r="U3" s="79" t="s">
        <v>87</v>
      </c>
      <c r="V3" s="157"/>
      <c r="W3" s="157" t="s">
        <v>80</v>
      </c>
      <c r="X3" s="157"/>
      <c r="Y3" s="79" t="s">
        <v>91</v>
      </c>
      <c r="Z3" s="79"/>
      <c r="AA3" s="79" t="s">
        <v>93</v>
      </c>
      <c r="AB3" s="79"/>
      <c r="AC3" s="157" t="s">
        <v>153</v>
      </c>
      <c r="AD3" s="15"/>
    </row>
    <row r="4" spans="2:30">
      <c r="B4" s="88"/>
      <c r="C4" s="89"/>
      <c r="D4" s="89"/>
      <c r="E4" s="89"/>
      <c r="F4" s="89"/>
      <c r="G4" s="89"/>
      <c r="H4" s="90"/>
      <c r="I4" s="90"/>
      <c r="J4" s="162"/>
      <c r="K4" s="163"/>
      <c r="L4" s="164"/>
      <c r="M4" s="165"/>
      <c r="N4" s="12"/>
      <c r="O4" s="165"/>
      <c r="P4" s="165"/>
      <c r="Q4" s="165"/>
      <c r="R4" s="12"/>
      <c r="S4" s="165"/>
      <c r="T4" s="164"/>
      <c r="U4" s="164"/>
      <c r="V4" s="10"/>
      <c r="W4" s="10"/>
      <c r="X4" s="10"/>
      <c r="Y4" s="164"/>
      <c r="Z4" s="164"/>
      <c r="AA4" s="10"/>
      <c r="AB4" s="164"/>
      <c r="AC4" s="9"/>
      <c r="AD4" s="91"/>
    </row>
    <row r="5" spans="2:30" ht="16" thickBot="1">
      <c r="B5" s="88"/>
      <c r="C5" s="30" t="s">
        <v>135</v>
      </c>
      <c r="D5" s="30"/>
      <c r="E5" s="30"/>
      <c r="F5" s="30"/>
      <c r="G5" s="30"/>
      <c r="H5" s="10"/>
      <c r="I5" s="10"/>
      <c r="J5" s="10"/>
      <c r="K5" s="10"/>
      <c r="L5" s="10"/>
      <c r="M5" s="10"/>
      <c r="N5" s="10"/>
      <c r="O5" s="10"/>
      <c r="P5" s="10"/>
      <c r="Q5" s="10"/>
      <c r="R5" s="10"/>
      <c r="S5" s="10"/>
      <c r="T5" s="10"/>
      <c r="U5" s="10"/>
      <c r="V5" s="10"/>
      <c r="W5" s="10"/>
      <c r="X5" s="10"/>
      <c r="Y5" s="10"/>
      <c r="Z5" s="10"/>
      <c r="AA5" s="10"/>
      <c r="AB5" s="10"/>
      <c r="AC5" s="81"/>
      <c r="AD5" s="91"/>
    </row>
    <row r="6" spans="2:30" ht="16" thickBot="1">
      <c r="B6" s="88"/>
      <c r="C6" s="135" t="s">
        <v>31</v>
      </c>
      <c r="D6" s="92"/>
      <c r="E6" s="92"/>
      <c r="F6" s="93" t="s">
        <v>74</v>
      </c>
      <c r="G6" s="94"/>
      <c r="H6" s="95">
        <v>75</v>
      </c>
      <c r="I6" s="94"/>
      <c r="J6" s="95">
        <v>50.5</v>
      </c>
      <c r="K6" s="95">
        <v>112</v>
      </c>
      <c r="L6" s="96"/>
      <c r="M6" s="95">
        <v>77</v>
      </c>
      <c r="N6" s="90"/>
      <c r="O6" s="95">
        <v>75</v>
      </c>
      <c r="P6" s="90"/>
      <c r="Q6" s="95">
        <v>113</v>
      </c>
      <c r="R6" s="90"/>
      <c r="S6" s="90"/>
      <c r="T6" s="90"/>
      <c r="U6" s="90"/>
      <c r="V6" s="90"/>
      <c r="W6" s="90"/>
      <c r="X6" s="90"/>
      <c r="AC6" s="134" t="s">
        <v>114</v>
      </c>
      <c r="AD6" s="91"/>
    </row>
    <row r="7" spans="2:30" ht="16" thickBot="1">
      <c r="B7" s="88"/>
      <c r="C7" s="92" t="s">
        <v>83</v>
      </c>
      <c r="D7" s="92"/>
      <c r="E7" s="92"/>
      <c r="F7" s="93"/>
      <c r="G7" s="94"/>
      <c r="H7" s="97">
        <v>0.36</v>
      </c>
      <c r="I7" s="94"/>
      <c r="J7" s="97">
        <v>0.38300000000000001</v>
      </c>
      <c r="K7" s="97">
        <v>0.34</v>
      </c>
      <c r="L7" s="96"/>
      <c r="M7" s="97">
        <v>0.35499999999999998</v>
      </c>
      <c r="N7" s="96"/>
      <c r="O7" s="97">
        <v>0.35899999999999999</v>
      </c>
      <c r="P7" s="96"/>
      <c r="Q7" s="97">
        <v>0.33300000000000002</v>
      </c>
      <c r="R7" s="96"/>
      <c r="S7" s="96"/>
      <c r="T7" s="90"/>
      <c r="U7" s="90"/>
      <c r="V7" s="90"/>
      <c r="W7" s="90"/>
      <c r="X7" s="90"/>
      <c r="Y7" s="98"/>
      <c r="Z7" s="98"/>
      <c r="AA7" s="98"/>
      <c r="AC7" s="81"/>
      <c r="AD7" s="91"/>
    </row>
    <row r="8" spans="2:30">
      <c r="B8" s="88"/>
      <c r="C8" s="104"/>
      <c r="D8" s="104"/>
      <c r="E8" s="104"/>
      <c r="F8" s="105"/>
      <c r="G8" s="105"/>
      <c r="H8" s="101"/>
      <c r="I8" s="101"/>
      <c r="J8" s="102"/>
      <c r="K8" s="102"/>
      <c r="L8" s="101"/>
      <c r="M8" s="101"/>
      <c r="N8" s="101"/>
      <c r="O8" s="101"/>
      <c r="P8" s="101"/>
      <c r="Q8" s="101"/>
      <c r="R8" s="101"/>
      <c r="S8" s="101"/>
      <c r="T8" s="101"/>
      <c r="U8" s="101"/>
      <c r="V8" s="101"/>
      <c r="W8" s="101"/>
      <c r="X8" s="101"/>
      <c r="Y8" s="98"/>
      <c r="Z8" s="98"/>
      <c r="AA8" s="98"/>
      <c r="AC8" s="167"/>
      <c r="AD8" s="91"/>
    </row>
    <row r="9" spans="2:30" ht="16" thickBot="1">
      <c r="B9" s="88"/>
      <c r="C9" s="30" t="s">
        <v>8</v>
      </c>
      <c r="D9" s="30"/>
      <c r="E9" s="30"/>
      <c r="F9" s="30"/>
      <c r="G9" s="30"/>
      <c r="H9" s="11"/>
      <c r="I9" s="11"/>
      <c r="J9" s="12"/>
      <c r="K9" s="12"/>
      <c r="L9" s="12"/>
      <c r="M9" s="12"/>
      <c r="N9" s="12"/>
      <c r="O9" s="12"/>
      <c r="P9" s="12"/>
      <c r="Q9" s="12"/>
      <c r="R9" s="12"/>
      <c r="S9" s="12"/>
      <c r="T9" s="12"/>
      <c r="U9" s="12"/>
      <c r="V9" s="11"/>
      <c r="W9" s="11"/>
      <c r="X9" s="11"/>
      <c r="Y9" s="98"/>
      <c r="Z9" s="98"/>
      <c r="AA9" s="98"/>
      <c r="AB9" s="98"/>
      <c r="AC9" s="166" t="s">
        <v>143</v>
      </c>
      <c r="AD9" s="91"/>
    </row>
    <row r="10" spans="2:30" ht="16" thickBot="1">
      <c r="B10" s="88"/>
      <c r="C10" s="168" t="s">
        <v>149</v>
      </c>
      <c r="D10" s="99"/>
      <c r="E10" s="99"/>
      <c r="F10" s="93" t="s">
        <v>4</v>
      </c>
      <c r="G10" s="94"/>
      <c r="H10" s="114">
        <v>0.1</v>
      </c>
      <c r="I10" s="100"/>
      <c r="J10" s="101"/>
      <c r="K10" s="101"/>
      <c r="L10" s="101"/>
      <c r="M10" s="102"/>
      <c r="N10" s="101"/>
      <c r="O10" s="101"/>
      <c r="P10" s="101"/>
      <c r="Q10" s="101"/>
      <c r="R10" s="101"/>
      <c r="S10" s="101"/>
      <c r="T10" s="101"/>
      <c r="U10" s="101"/>
      <c r="V10" s="100"/>
      <c r="W10" s="100"/>
      <c r="X10" s="100"/>
      <c r="Y10" s="103"/>
      <c r="Z10" s="103"/>
      <c r="AA10" s="122">
        <f>428*303/1000000</f>
        <v>0.12968399999999999</v>
      </c>
      <c r="AC10" s="31" t="s">
        <v>66</v>
      </c>
      <c r="AD10" s="91"/>
    </row>
    <row r="11" spans="2:30" ht="16" thickBot="1">
      <c r="B11" s="88"/>
      <c r="C11" s="106" t="s">
        <v>1</v>
      </c>
      <c r="D11" s="106"/>
      <c r="E11" s="106"/>
      <c r="F11" s="93" t="s">
        <v>2</v>
      </c>
      <c r="G11" s="94"/>
      <c r="H11" s="107">
        <v>1</v>
      </c>
      <c r="I11" s="101"/>
      <c r="J11" s="102"/>
      <c r="K11" s="102"/>
      <c r="L11" s="101"/>
      <c r="M11" s="102"/>
      <c r="N11" s="102"/>
      <c r="O11" s="102"/>
      <c r="P11" s="102"/>
      <c r="Q11" s="102"/>
      <c r="R11" s="102"/>
      <c r="S11" s="102"/>
      <c r="T11" s="108"/>
      <c r="U11" s="90"/>
      <c r="V11" s="101"/>
      <c r="W11" s="107">
        <v>1</v>
      </c>
      <c r="X11" s="101"/>
      <c r="Y11" s="127"/>
      <c r="Z11" s="102"/>
      <c r="AA11" s="102"/>
      <c r="AB11" s="90"/>
      <c r="AC11" s="81" t="s">
        <v>85</v>
      </c>
      <c r="AD11" s="91"/>
    </row>
    <row r="12" spans="2:30" ht="16" thickBot="1">
      <c r="B12" s="88"/>
      <c r="C12" s="109" t="s">
        <v>6</v>
      </c>
      <c r="D12" s="109"/>
      <c r="E12" s="109"/>
      <c r="F12" s="93" t="s">
        <v>2</v>
      </c>
      <c r="G12" s="94"/>
      <c r="H12" s="110">
        <v>40</v>
      </c>
      <c r="I12" s="101"/>
      <c r="J12" s="102"/>
      <c r="K12" s="102"/>
      <c r="L12" s="101"/>
      <c r="M12" s="102"/>
      <c r="N12" s="102"/>
      <c r="O12" s="102"/>
      <c r="P12" s="102"/>
      <c r="Q12" s="102"/>
      <c r="R12" s="102"/>
      <c r="S12" s="102"/>
      <c r="T12" s="90"/>
      <c r="U12" s="102"/>
      <c r="V12" s="101"/>
      <c r="W12" s="101"/>
      <c r="X12" s="101"/>
      <c r="Y12" s="126">
        <v>42</v>
      </c>
      <c r="Z12" s="90"/>
      <c r="AA12" s="90"/>
      <c r="AB12" s="90"/>
      <c r="AC12" s="81"/>
      <c r="AD12" s="91"/>
    </row>
    <row r="13" spans="2:30">
      <c r="B13" s="88"/>
      <c r="C13" s="30"/>
      <c r="D13" s="30"/>
      <c r="E13" s="30"/>
      <c r="F13" s="30"/>
      <c r="G13" s="30"/>
      <c r="H13" s="12"/>
      <c r="I13" s="12"/>
      <c r="J13" s="12"/>
      <c r="K13" s="12"/>
      <c r="L13" s="12"/>
      <c r="M13" s="102"/>
      <c r="N13" s="102"/>
      <c r="O13" s="102"/>
      <c r="P13" s="102"/>
      <c r="Q13" s="102"/>
      <c r="R13" s="102"/>
      <c r="S13" s="102"/>
      <c r="T13" s="12"/>
      <c r="U13" s="12"/>
      <c r="V13" s="11"/>
      <c r="W13" s="11"/>
      <c r="X13" s="11"/>
      <c r="Y13" s="98"/>
      <c r="Z13" s="98"/>
      <c r="AA13" s="98"/>
      <c r="AB13" s="98"/>
      <c r="AC13" s="81"/>
      <c r="AD13" s="91"/>
    </row>
    <row r="14" spans="2:30" ht="16" thickBot="1">
      <c r="B14" s="88"/>
      <c r="C14" s="13" t="s">
        <v>137</v>
      </c>
      <c r="D14" s="13"/>
      <c r="E14" s="13"/>
      <c r="F14" s="13"/>
      <c r="G14" s="30"/>
      <c r="H14" s="12"/>
      <c r="I14" s="12"/>
      <c r="J14" s="12"/>
      <c r="K14" s="12"/>
      <c r="L14" s="12"/>
      <c r="M14" s="12"/>
      <c r="N14" s="12"/>
      <c r="O14" s="12"/>
      <c r="P14" s="12"/>
      <c r="Q14" s="12"/>
      <c r="R14" s="12"/>
      <c r="S14" s="12"/>
      <c r="T14" s="12"/>
      <c r="U14" s="12"/>
      <c r="V14" s="11"/>
      <c r="W14" s="11"/>
      <c r="X14" s="11"/>
      <c r="Y14" s="98"/>
      <c r="Z14" s="98"/>
      <c r="AA14" s="98"/>
      <c r="AB14" s="98"/>
      <c r="AC14" s="81"/>
      <c r="AD14" s="91"/>
    </row>
    <row r="15" spans="2:30" ht="16" thickBot="1">
      <c r="B15" s="88"/>
      <c r="C15" s="158" t="s">
        <v>138</v>
      </c>
      <c r="D15" s="13"/>
      <c r="E15" s="13"/>
      <c r="F15" s="158" t="s">
        <v>36</v>
      </c>
      <c r="G15" s="89"/>
      <c r="H15" s="114">
        <f>H16*H6*1000</f>
        <v>35550000</v>
      </c>
      <c r="I15" s="12"/>
      <c r="J15" s="101"/>
      <c r="K15" s="101"/>
      <c r="L15" s="101"/>
      <c r="M15" s="101"/>
      <c r="N15" s="101"/>
      <c r="O15" s="101"/>
      <c r="P15" s="101"/>
      <c r="Q15" s="101"/>
      <c r="R15" s="101"/>
      <c r="S15" s="101"/>
      <c r="T15" s="101"/>
      <c r="U15" s="101"/>
      <c r="V15" s="11"/>
      <c r="W15" s="11"/>
      <c r="X15" s="11"/>
      <c r="Y15" s="98"/>
      <c r="Z15" s="98"/>
      <c r="AA15" s="98"/>
      <c r="AB15" s="98"/>
      <c r="AC15" s="81"/>
      <c r="AD15" s="91"/>
    </row>
    <row r="16" spans="2:30" ht="16" thickBot="1">
      <c r="B16" s="88"/>
      <c r="C16" s="112" t="s">
        <v>9</v>
      </c>
      <c r="D16" s="112"/>
      <c r="E16" s="112"/>
      <c r="F16" s="159" t="s">
        <v>139</v>
      </c>
      <c r="G16" s="94"/>
      <c r="H16" s="114">
        <f>AVERAGE(S16,U16)</f>
        <v>474</v>
      </c>
      <c r="I16" s="101"/>
      <c r="J16" s="101"/>
      <c r="K16" s="101"/>
      <c r="L16" s="101"/>
      <c r="M16" s="101"/>
      <c r="N16" s="101"/>
      <c r="O16" s="101"/>
      <c r="P16" s="101"/>
      <c r="Q16" s="101"/>
      <c r="R16" s="101"/>
      <c r="S16" s="114">
        <v>498</v>
      </c>
      <c r="T16" s="113"/>
      <c r="U16" s="114">
        <v>450</v>
      </c>
      <c r="V16" s="101"/>
      <c r="W16" s="101"/>
      <c r="X16" s="101"/>
      <c r="Y16" s="98"/>
      <c r="Z16" s="98"/>
      <c r="AA16" s="98"/>
      <c r="AB16" s="98"/>
      <c r="AC16" s="132" t="s">
        <v>105</v>
      </c>
      <c r="AD16" s="91"/>
    </row>
    <row r="17" spans="2:30" ht="16" thickBot="1">
      <c r="B17" s="88"/>
      <c r="C17" s="99" t="s">
        <v>147</v>
      </c>
      <c r="D17" s="30"/>
      <c r="E17" s="30"/>
      <c r="F17" s="160" t="s">
        <v>57</v>
      </c>
      <c r="G17" s="89"/>
      <c r="H17" s="129">
        <f>H18*H6*1000</f>
        <v>564000</v>
      </c>
      <c r="I17" s="12"/>
      <c r="J17" s="101"/>
      <c r="K17" s="101"/>
      <c r="L17" s="101"/>
      <c r="M17" s="101"/>
      <c r="N17" s="101"/>
      <c r="O17" s="101"/>
      <c r="P17" s="101"/>
      <c r="Q17" s="101"/>
      <c r="R17" s="101"/>
      <c r="S17" s="101"/>
      <c r="T17" s="101"/>
      <c r="U17" s="101"/>
      <c r="V17" s="102"/>
      <c r="W17" s="102"/>
      <c r="X17" s="102"/>
      <c r="Y17" s="114">
        <f>Y18*H6*1000</f>
        <v>564000</v>
      </c>
      <c r="Z17" s="113"/>
      <c r="AA17" s="113"/>
      <c r="AB17" s="101"/>
      <c r="AC17" s="81"/>
      <c r="AD17" s="91"/>
    </row>
    <row r="18" spans="2:30" ht="16" thickBot="1">
      <c r="B18" s="88"/>
      <c r="C18" s="99" t="s">
        <v>147</v>
      </c>
      <c r="D18" s="30"/>
      <c r="E18" s="30"/>
      <c r="F18" s="160" t="s">
        <v>140</v>
      </c>
      <c r="G18" s="89"/>
      <c r="H18" s="129">
        <v>7.52</v>
      </c>
      <c r="I18" s="12"/>
      <c r="J18" s="101"/>
      <c r="K18" s="101"/>
      <c r="L18" s="101"/>
      <c r="M18" s="101"/>
      <c r="N18" s="101"/>
      <c r="O18" s="101"/>
      <c r="P18" s="101"/>
      <c r="Q18" s="101"/>
      <c r="R18" s="101"/>
      <c r="S18" s="101"/>
      <c r="T18" s="101"/>
      <c r="U18" s="101"/>
      <c r="V18" s="102"/>
      <c r="W18" s="102"/>
      <c r="X18" s="102"/>
      <c r="Y18" s="114">
        <v>7.52</v>
      </c>
      <c r="Z18" s="113"/>
      <c r="AA18" s="113"/>
      <c r="AB18" s="101"/>
      <c r="AC18" s="161" t="s">
        <v>144</v>
      </c>
      <c r="AD18" s="91"/>
    </row>
    <row r="19" spans="2:30" ht="16" thickBot="1">
      <c r="B19" s="88"/>
      <c r="C19" s="99" t="s">
        <v>63</v>
      </c>
      <c r="D19" s="116"/>
      <c r="E19" s="116"/>
      <c r="F19" s="93" t="s">
        <v>56</v>
      </c>
      <c r="G19" s="94"/>
      <c r="H19" s="114">
        <f>H20*H22/H21</f>
        <v>282</v>
      </c>
      <c r="I19" s="101"/>
      <c r="J19" s="101"/>
      <c r="K19" s="101"/>
      <c r="L19" s="101"/>
      <c r="M19" s="101"/>
      <c r="N19" s="101"/>
      <c r="O19" s="101"/>
      <c r="P19" s="101"/>
      <c r="Q19" s="101"/>
      <c r="R19" s="101"/>
      <c r="S19" s="101"/>
      <c r="T19" s="101"/>
      <c r="U19" s="101"/>
      <c r="V19" s="101"/>
      <c r="W19" s="101"/>
      <c r="X19" s="101"/>
      <c r="Y19" s="114">
        <f>Y20*H22/H21</f>
        <v>282</v>
      </c>
      <c r="Z19" s="113"/>
      <c r="AA19" s="113"/>
      <c r="AB19" s="101"/>
      <c r="AC19" s="161" t="s">
        <v>145</v>
      </c>
      <c r="AD19" s="91"/>
    </row>
    <row r="20" spans="2:30" ht="16" thickBot="1">
      <c r="B20" s="88"/>
      <c r="C20" s="99" t="s">
        <v>63</v>
      </c>
      <c r="D20" s="115"/>
      <c r="E20" s="115"/>
      <c r="F20" s="159" t="s">
        <v>141</v>
      </c>
      <c r="G20" s="94"/>
      <c r="H20" s="111">
        <v>3.76</v>
      </c>
      <c r="I20" s="101"/>
      <c r="J20" s="101"/>
      <c r="K20" s="101"/>
      <c r="L20" s="101"/>
      <c r="M20" s="101"/>
      <c r="N20" s="101"/>
      <c r="O20" s="101"/>
      <c r="P20" s="101"/>
      <c r="Q20" s="101"/>
      <c r="R20" s="101"/>
      <c r="S20" s="113"/>
      <c r="T20" s="101"/>
      <c r="U20" s="101"/>
      <c r="V20" s="101"/>
      <c r="W20" s="101"/>
      <c r="X20" s="101"/>
      <c r="Y20" s="111">
        <v>3.76</v>
      </c>
      <c r="Z20" s="101"/>
      <c r="AA20" s="101"/>
      <c r="AB20" s="101"/>
      <c r="AC20" s="134" t="s">
        <v>115</v>
      </c>
      <c r="AD20" s="91"/>
    </row>
    <row r="21" spans="2:30" ht="16" thickBot="1">
      <c r="B21" s="88"/>
      <c r="C21" s="168" t="s">
        <v>148</v>
      </c>
      <c r="D21" s="81"/>
      <c r="E21" s="81"/>
      <c r="F21" s="81" t="s">
        <v>65</v>
      </c>
      <c r="G21" s="105"/>
      <c r="H21" s="128">
        <v>200</v>
      </c>
      <c r="I21" s="105"/>
      <c r="J21" s="117"/>
      <c r="K21" s="117"/>
      <c r="L21" s="98"/>
      <c r="M21" s="98"/>
      <c r="N21" s="98"/>
      <c r="O21" s="98"/>
      <c r="P21" s="98"/>
      <c r="Q21" s="98"/>
      <c r="R21" s="98"/>
      <c r="S21" s="98"/>
      <c r="T21" s="98"/>
      <c r="U21" s="98"/>
      <c r="V21" s="98"/>
      <c r="W21" s="98"/>
      <c r="X21" s="98"/>
      <c r="Y21" s="98"/>
      <c r="Z21" s="98"/>
      <c r="AA21" s="98"/>
      <c r="AB21" s="98"/>
      <c r="AC21" s="161" t="s">
        <v>146</v>
      </c>
      <c r="AD21" s="91"/>
    </row>
    <row r="22" spans="2:30" ht="16" thickBot="1">
      <c r="B22" s="88"/>
      <c r="C22" s="188" t="s">
        <v>152</v>
      </c>
      <c r="D22" s="81"/>
      <c r="E22" s="81"/>
      <c r="F22" s="161" t="s">
        <v>142</v>
      </c>
      <c r="G22" s="105"/>
      <c r="H22" s="128">
        <f>H21*H6</f>
        <v>15000</v>
      </c>
      <c r="I22" s="105"/>
      <c r="J22" s="117"/>
      <c r="K22" s="117"/>
      <c r="L22" s="98"/>
      <c r="M22" s="98"/>
      <c r="N22" s="98"/>
      <c r="O22" s="98"/>
      <c r="P22" s="98"/>
      <c r="Q22" s="98"/>
      <c r="R22" s="98"/>
      <c r="S22" s="98"/>
      <c r="T22" s="98"/>
      <c r="U22" s="98"/>
      <c r="V22" s="98"/>
      <c r="W22" s="98"/>
      <c r="X22" s="98"/>
      <c r="Y22" s="98"/>
      <c r="Z22" s="98"/>
      <c r="AA22" s="98"/>
      <c r="AB22" s="98"/>
      <c r="AC22" s="134" t="s">
        <v>113</v>
      </c>
      <c r="AD22" s="91"/>
    </row>
    <row r="23" spans="2:30" ht="16" thickBot="1">
      <c r="B23" s="118"/>
      <c r="C23" s="119"/>
      <c r="D23" s="119"/>
      <c r="E23" s="119"/>
      <c r="F23" s="119"/>
      <c r="G23" s="119"/>
      <c r="H23" s="119"/>
      <c r="I23" s="120"/>
      <c r="J23" s="120"/>
      <c r="K23" s="120"/>
      <c r="L23" s="120"/>
      <c r="M23" s="120"/>
      <c r="N23" s="120"/>
      <c r="O23" s="120"/>
      <c r="P23" s="120"/>
      <c r="Q23" s="120"/>
      <c r="R23" s="120"/>
      <c r="S23" s="120"/>
      <c r="T23" s="120"/>
      <c r="U23" s="120"/>
      <c r="V23" s="119"/>
      <c r="W23" s="119"/>
      <c r="X23" s="119"/>
      <c r="Y23" s="120"/>
      <c r="Z23" s="120"/>
      <c r="AA23" s="120"/>
      <c r="AB23" s="120"/>
      <c r="AC23" s="119"/>
      <c r="AD23" s="121"/>
    </row>
    <row r="26" spans="2:30">
      <c r="H26" s="105"/>
      <c r="I26" s="105"/>
      <c r="J26" s="98"/>
      <c r="K26" s="98"/>
      <c r="L26" s="98"/>
      <c r="M26" s="98"/>
      <c r="N26" s="98"/>
      <c r="O26" s="98"/>
      <c r="P26" s="98"/>
      <c r="Q26" s="98"/>
      <c r="R26" s="98"/>
      <c r="S26" s="98"/>
      <c r="T26" s="98"/>
      <c r="U26" s="98"/>
      <c r="V26" s="105"/>
      <c r="W26" s="105"/>
      <c r="X26" s="105"/>
    </row>
    <row r="27" spans="2:30">
      <c r="H27" s="105"/>
      <c r="I27" s="105"/>
      <c r="J27" s="98"/>
      <c r="K27" s="98"/>
      <c r="L27" s="98"/>
      <c r="M27" s="98"/>
      <c r="N27" s="98"/>
      <c r="O27" s="98"/>
      <c r="P27" s="98"/>
      <c r="Q27" s="98"/>
      <c r="R27" s="98"/>
      <c r="S27" s="98"/>
      <c r="T27" s="98"/>
      <c r="U27" s="98"/>
      <c r="V27" s="105"/>
      <c r="W27" s="105"/>
      <c r="X27" s="105"/>
    </row>
    <row r="28" spans="2:30">
      <c r="H28" s="105"/>
      <c r="I28" s="105"/>
      <c r="J28" s="98"/>
      <c r="K28" s="98"/>
      <c r="L28" s="98"/>
      <c r="M28" s="98"/>
      <c r="N28" s="98"/>
      <c r="O28" s="98"/>
      <c r="P28" s="98"/>
      <c r="Q28" s="98"/>
      <c r="R28" s="98"/>
      <c r="S28" s="98"/>
      <c r="T28" s="98"/>
      <c r="U28" s="98"/>
      <c r="V28" s="105"/>
      <c r="W28" s="105"/>
      <c r="X28" s="105"/>
    </row>
  </sheetData>
  <hyperlinks>
    <hyperlink ref="AC1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6"/>
  <sheetViews>
    <sheetView workbookViewId="0">
      <selection activeCell="A4" sqref="A4"/>
    </sheetView>
  </sheetViews>
  <sheetFormatPr baseColWidth="10" defaultColWidth="33.125" defaultRowHeight="15" x14ac:dyDescent="0"/>
  <cols>
    <col min="1" max="1" width="4.5" style="47" customWidth="1"/>
    <col min="2" max="2" width="4.375" style="47" customWidth="1"/>
    <col min="3" max="3" width="28.75" style="47" customWidth="1"/>
    <col min="4" max="4" width="3.125" style="47" customWidth="1"/>
    <col min="5" max="5" width="16.125" style="47" customWidth="1"/>
    <col min="6" max="6" width="10.25" style="47" customWidth="1"/>
    <col min="7" max="8" width="12.125" style="47" customWidth="1"/>
    <col min="9" max="9" width="11.5" style="48" customWidth="1"/>
    <col min="10" max="10" width="130.25" style="47" customWidth="1"/>
    <col min="11" max="11" width="3.375" style="47" customWidth="1"/>
    <col min="12" max="12" width="9.5" style="47" customWidth="1"/>
    <col min="13" max="16384" width="33.125" style="47"/>
  </cols>
  <sheetData>
    <row r="1" spans="2:11" ht="16" thickBot="1"/>
    <row r="2" spans="2:11">
      <c r="B2" s="49"/>
      <c r="C2" s="50"/>
      <c r="D2" s="50"/>
      <c r="E2" s="50"/>
      <c r="F2" s="50"/>
      <c r="G2" s="50"/>
      <c r="H2" s="50"/>
      <c r="I2" s="51"/>
      <c r="J2" s="50"/>
      <c r="K2" s="52"/>
    </row>
    <row r="3" spans="2:11">
      <c r="B3" s="53"/>
      <c r="C3" s="54" t="s">
        <v>23</v>
      </c>
      <c r="D3" s="54"/>
      <c r="E3" s="54"/>
      <c r="F3" s="54"/>
      <c r="G3" s="54"/>
      <c r="H3" s="54"/>
      <c r="I3" s="55"/>
      <c r="J3" s="56"/>
      <c r="K3" s="57"/>
    </row>
    <row r="4" spans="2:11">
      <c r="B4" s="53"/>
      <c r="C4" s="56"/>
      <c r="D4" s="56"/>
      <c r="E4" s="56"/>
      <c r="F4" s="56"/>
      <c r="G4" s="56"/>
      <c r="H4" s="56"/>
      <c r="I4" s="58"/>
      <c r="J4" s="56"/>
      <c r="K4" s="57"/>
    </row>
    <row r="5" spans="2:11">
      <c r="B5" s="59"/>
      <c r="C5" s="60" t="s">
        <v>32</v>
      </c>
      <c r="D5" s="60"/>
      <c r="E5" s="60" t="s">
        <v>0</v>
      </c>
      <c r="F5" s="60" t="s">
        <v>20</v>
      </c>
      <c r="G5" s="60" t="s">
        <v>33</v>
      </c>
      <c r="H5" s="60" t="s">
        <v>67</v>
      </c>
      <c r="I5" s="61" t="s">
        <v>59</v>
      </c>
      <c r="J5" s="60" t="s">
        <v>17</v>
      </c>
      <c r="K5" s="62"/>
    </row>
    <row r="6" spans="2:11">
      <c r="B6" s="53"/>
      <c r="C6" s="54"/>
      <c r="D6" s="54"/>
      <c r="E6" s="54"/>
      <c r="F6" s="54"/>
      <c r="G6" s="54"/>
      <c r="H6" s="54"/>
      <c r="I6" s="55"/>
      <c r="J6" s="54"/>
      <c r="K6" s="62"/>
    </row>
    <row r="7" spans="2:11">
      <c r="B7" s="53"/>
      <c r="C7" s="71"/>
      <c r="D7" s="63"/>
      <c r="E7" s="56" t="s">
        <v>101</v>
      </c>
      <c r="F7" s="56" t="s">
        <v>77</v>
      </c>
      <c r="G7" s="58" t="s">
        <v>102</v>
      </c>
      <c r="H7" s="58"/>
      <c r="I7" s="58"/>
      <c r="J7" s="125" t="s">
        <v>89</v>
      </c>
      <c r="K7" s="57"/>
    </row>
    <row r="8" spans="2:11">
      <c r="B8" s="53"/>
      <c r="C8" s="78" t="s">
        <v>29</v>
      </c>
      <c r="D8" s="64"/>
      <c r="E8" s="56"/>
      <c r="F8" s="56"/>
      <c r="G8" s="58" t="s">
        <v>112</v>
      </c>
      <c r="H8" s="58"/>
      <c r="I8" s="58"/>
      <c r="J8" s="130" t="s">
        <v>107</v>
      </c>
      <c r="K8" s="57"/>
    </row>
    <row r="9" spans="2:11">
      <c r="B9" s="53"/>
      <c r="C9" s="78" t="s">
        <v>82</v>
      </c>
      <c r="D9" s="69"/>
      <c r="E9" s="63"/>
      <c r="F9" s="65"/>
      <c r="G9" s="66"/>
      <c r="H9" s="66"/>
      <c r="I9" s="66"/>
      <c r="J9" s="63"/>
      <c r="K9" s="70"/>
    </row>
    <row r="10" spans="2:11">
      <c r="B10" s="53"/>
      <c r="C10" s="133"/>
      <c r="D10" s="69"/>
      <c r="E10" s="63"/>
      <c r="F10" s="65"/>
      <c r="G10" s="66"/>
      <c r="H10" s="66"/>
      <c r="I10" s="66"/>
      <c r="J10" s="63"/>
      <c r="K10" s="70"/>
    </row>
    <row r="11" spans="2:11">
      <c r="B11" s="53"/>
      <c r="C11" s="69"/>
      <c r="D11" s="69"/>
      <c r="E11" s="63" t="s">
        <v>78</v>
      </c>
      <c r="F11" s="65" t="s">
        <v>77</v>
      </c>
      <c r="G11" s="66" t="s">
        <v>76</v>
      </c>
      <c r="H11" s="66"/>
      <c r="I11" s="66"/>
      <c r="J11" s="63" t="s">
        <v>75</v>
      </c>
      <c r="K11" s="70"/>
    </row>
    <row r="12" spans="2:11">
      <c r="B12" s="53"/>
      <c r="C12" s="133" t="s">
        <v>29</v>
      </c>
      <c r="D12" s="69"/>
      <c r="F12" s="65"/>
      <c r="G12" s="66" t="s">
        <v>112</v>
      </c>
      <c r="H12" s="66"/>
      <c r="I12" s="66"/>
      <c r="J12" s="63" t="s">
        <v>110</v>
      </c>
      <c r="K12" s="70"/>
    </row>
    <row r="13" spans="2:11">
      <c r="B13" s="53"/>
      <c r="C13" s="133" t="s">
        <v>82</v>
      </c>
      <c r="D13" s="69"/>
      <c r="F13" s="65"/>
      <c r="G13" s="66"/>
      <c r="H13" s="66"/>
      <c r="I13" s="66"/>
      <c r="J13" s="63"/>
      <c r="K13" s="70"/>
    </row>
    <row r="14" spans="2:11">
      <c r="B14" s="53"/>
      <c r="C14" s="133"/>
      <c r="D14" s="69"/>
      <c r="F14" s="65"/>
      <c r="G14" s="66"/>
      <c r="H14" s="66"/>
      <c r="I14" s="66"/>
      <c r="J14" s="63"/>
      <c r="K14" s="70"/>
    </row>
    <row r="15" spans="2:11">
      <c r="B15" s="53"/>
      <c r="C15" s="69"/>
      <c r="D15" s="69"/>
      <c r="E15" s="47" t="s">
        <v>111</v>
      </c>
      <c r="F15" s="65" t="s">
        <v>77</v>
      </c>
      <c r="G15" s="66" t="s">
        <v>95</v>
      </c>
      <c r="H15" s="66"/>
      <c r="I15" s="66"/>
      <c r="J15" s="63" t="s">
        <v>109</v>
      </c>
      <c r="K15" s="70"/>
    </row>
    <row r="16" spans="2:11">
      <c r="B16" s="53"/>
      <c r="C16" s="133" t="s">
        <v>29</v>
      </c>
      <c r="D16" s="69"/>
      <c r="F16" s="65"/>
      <c r="G16" s="66"/>
      <c r="H16" s="66"/>
      <c r="I16" s="66"/>
      <c r="J16" s="63"/>
      <c r="K16" s="70"/>
    </row>
    <row r="17" spans="2:11">
      <c r="B17" s="53"/>
      <c r="C17" s="133" t="s">
        <v>82</v>
      </c>
      <c r="D17" s="69"/>
      <c r="F17" s="65"/>
      <c r="G17" s="66"/>
      <c r="H17" s="66"/>
      <c r="I17" s="66"/>
      <c r="J17" s="63"/>
      <c r="K17" s="70"/>
    </row>
    <row r="18" spans="2:11">
      <c r="B18" s="53"/>
      <c r="C18" s="133"/>
      <c r="D18" s="69"/>
      <c r="F18" s="65"/>
      <c r="G18" s="66"/>
      <c r="H18" s="66"/>
      <c r="I18" s="66"/>
      <c r="J18" s="63"/>
      <c r="K18" s="70"/>
    </row>
    <row r="19" spans="2:11">
      <c r="B19" s="53"/>
      <c r="C19" s="63"/>
      <c r="D19" s="63"/>
      <c r="E19" s="63" t="s">
        <v>91</v>
      </c>
      <c r="F19" s="56" t="s">
        <v>94</v>
      </c>
      <c r="G19" s="58" t="s">
        <v>95</v>
      </c>
      <c r="H19" s="58"/>
      <c r="I19" s="58"/>
      <c r="J19" s="67" t="s">
        <v>90</v>
      </c>
      <c r="K19" s="68"/>
    </row>
    <row r="20" spans="2:11">
      <c r="B20" s="53"/>
      <c r="C20" s="71" t="s">
        <v>97</v>
      </c>
      <c r="D20" s="63"/>
      <c r="E20" s="63"/>
      <c r="F20" s="56"/>
      <c r="G20" s="58"/>
      <c r="H20" s="58"/>
      <c r="I20" s="58"/>
      <c r="J20" s="67"/>
      <c r="K20" s="68"/>
    </row>
    <row r="21" spans="2:11">
      <c r="B21" s="53"/>
      <c r="C21" s="71" t="s">
        <v>98</v>
      </c>
      <c r="D21" s="63"/>
      <c r="E21" s="63"/>
      <c r="F21" s="56"/>
      <c r="G21" s="123"/>
      <c r="H21" s="56"/>
      <c r="I21" s="58"/>
      <c r="J21" s="67"/>
      <c r="K21" s="70"/>
    </row>
    <row r="22" spans="2:11">
      <c r="B22" s="53"/>
      <c r="C22" s="71" t="s">
        <v>103</v>
      </c>
      <c r="D22" s="63"/>
      <c r="E22" s="63"/>
      <c r="F22" s="56"/>
      <c r="G22" s="123"/>
      <c r="H22" s="56"/>
      <c r="I22" s="58"/>
      <c r="J22" s="67"/>
      <c r="K22" s="70"/>
    </row>
    <row r="23" spans="2:11">
      <c r="B23" s="53"/>
      <c r="C23" s="71"/>
      <c r="D23" s="63"/>
      <c r="E23" s="63"/>
      <c r="F23" s="56"/>
      <c r="G23" s="123"/>
      <c r="H23" s="56"/>
      <c r="I23" s="58"/>
      <c r="J23" s="67"/>
      <c r="K23" s="70"/>
    </row>
    <row r="24" spans="2:11">
      <c r="B24" s="53"/>
      <c r="C24" s="64"/>
      <c r="D24" s="63"/>
      <c r="E24" s="63" t="s">
        <v>80</v>
      </c>
      <c r="F24" s="56" t="s">
        <v>84</v>
      </c>
      <c r="G24" s="123">
        <v>2008</v>
      </c>
      <c r="H24" s="56"/>
      <c r="I24" s="58"/>
      <c r="J24" s="67" t="s">
        <v>79</v>
      </c>
      <c r="K24" s="70"/>
    </row>
    <row r="25" spans="2:11">
      <c r="B25" s="53"/>
      <c r="C25" s="78" t="s">
        <v>1</v>
      </c>
      <c r="D25" s="63"/>
      <c r="E25" s="63"/>
      <c r="F25" s="56"/>
      <c r="G25" s="123"/>
      <c r="H25" s="56"/>
      <c r="I25" s="58"/>
      <c r="J25" s="63"/>
      <c r="K25" s="70"/>
    </row>
    <row r="26" spans="2:11">
      <c r="B26" s="53"/>
      <c r="C26" s="71"/>
      <c r="D26" s="63"/>
      <c r="E26" s="56"/>
      <c r="F26" s="63"/>
      <c r="G26" s="124"/>
      <c r="H26" s="63"/>
      <c r="I26" s="72"/>
      <c r="J26" s="63"/>
      <c r="K26" s="70"/>
    </row>
    <row r="27" spans="2:11">
      <c r="B27" s="53"/>
      <c r="C27" s="63"/>
      <c r="D27" s="63"/>
      <c r="E27" s="47" t="s">
        <v>87</v>
      </c>
      <c r="F27" s="63" t="s">
        <v>77</v>
      </c>
      <c r="G27" s="124">
        <v>2012</v>
      </c>
      <c r="H27" s="63"/>
      <c r="I27" s="72"/>
      <c r="J27" s="67" t="s">
        <v>88</v>
      </c>
      <c r="K27" s="70"/>
    </row>
    <row r="28" spans="2:11">
      <c r="B28" s="53"/>
      <c r="C28" s="71" t="s">
        <v>96</v>
      </c>
      <c r="D28" s="63"/>
      <c r="E28" s="56"/>
      <c r="F28" s="63"/>
      <c r="G28" s="124"/>
      <c r="H28" s="63"/>
      <c r="I28" s="72"/>
      <c r="J28" s="63"/>
      <c r="K28" s="70"/>
    </row>
    <row r="29" spans="2:11">
      <c r="B29" s="53"/>
      <c r="C29" s="71"/>
      <c r="D29" s="63"/>
      <c r="E29" s="56"/>
      <c r="F29" s="63"/>
      <c r="G29" s="124"/>
      <c r="H29" s="63"/>
      <c r="I29" s="72"/>
      <c r="J29" s="63"/>
      <c r="K29" s="70"/>
    </row>
    <row r="30" spans="2:11">
      <c r="B30" s="53"/>
      <c r="C30" s="63"/>
      <c r="D30" s="63"/>
      <c r="E30" s="56" t="s">
        <v>99</v>
      </c>
      <c r="F30" s="63" t="s">
        <v>84</v>
      </c>
      <c r="G30" s="124">
        <v>2012</v>
      </c>
      <c r="H30" s="63"/>
      <c r="I30" s="72"/>
      <c r="J30" s="63" t="s">
        <v>86</v>
      </c>
      <c r="K30" s="70"/>
    </row>
    <row r="31" spans="2:11">
      <c r="B31" s="53"/>
      <c r="C31" s="71" t="s">
        <v>96</v>
      </c>
      <c r="D31" s="63"/>
      <c r="E31" s="56"/>
      <c r="F31" s="63"/>
      <c r="G31" s="124"/>
      <c r="H31" s="63"/>
      <c r="I31" s="72"/>
      <c r="J31" s="63"/>
      <c r="K31" s="70"/>
    </row>
    <row r="32" spans="2:11">
      <c r="B32" s="53"/>
      <c r="C32" s="71"/>
      <c r="D32" s="63"/>
      <c r="E32" s="56"/>
      <c r="F32" s="63"/>
      <c r="G32" s="124"/>
      <c r="H32" s="63"/>
      <c r="I32" s="72"/>
      <c r="J32" s="63"/>
      <c r="K32" s="70"/>
    </row>
    <row r="33" spans="2:11">
      <c r="B33" s="53"/>
      <c r="C33" s="63"/>
      <c r="D33" s="63"/>
      <c r="E33" s="56" t="s">
        <v>66</v>
      </c>
      <c r="F33" s="63" t="s">
        <v>10</v>
      </c>
      <c r="G33" s="124"/>
      <c r="H33" s="63" t="s">
        <v>100</v>
      </c>
      <c r="I33" s="72"/>
      <c r="J33" s="67" t="s">
        <v>92</v>
      </c>
      <c r="K33" s="70"/>
    </row>
    <row r="34" spans="2:11">
      <c r="B34" s="53"/>
      <c r="C34" s="63" t="s">
        <v>106</v>
      </c>
      <c r="D34" s="63"/>
      <c r="E34" s="56" t="s">
        <v>93</v>
      </c>
      <c r="F34" s="63"/>
      <c r="G34" s="124"/>
      <c r="H34" s="63"/>
      <c r="I34" s="72"/>
      <c r="J34" s="63"/>
      <c r="K34" s="70"/>
    </row>
    <row r="35" spans="2:11" ht="16" thickBot="1">
      <c r="B35" s="73"/>
      <c r="C35" s="74"/>
      <c r="D35" s="75"/>
      <c r="E35" s="75"/>
      <c r="F35" s="75"/>
      <c r="G35" s="75"/>
      <c r="H35" s="75"/>
      <c r="I35" s="76"/>
      <c r="J35" s="75"/>
      <c r="K35" s="77"/>
    </row>
    <row r="36" spans="2:11">
      <c r="B36" s="56"/>
      <c r="C36" s="56"/>
      <c r="D36" s="56"/>
      <c r="E36" s="56"/>
      <c r="F36" s="56"/>
      <c r="G36" s="56"/>
      <c r="H36" s="56"/>
      <c r="I36" s="58"/>
      <c r="J36" s="56"/>
      <c r="K36" s="56"/>
    </row>
  </sheetData>
  <hyperlinks>
    <hyperlink ref="J24" r:id="rId1"/>
    <hyperlink ref="J33" r:id="rId2"/>
  </hyperlinks>
  <pageMargins left="0.75" right="0.75" top="1" bottom="1" header="0.5" footer="0.5"/>
  <pageSetup paperSize="9" orientation="portrait" horizontalDpi="4294967292" verticalDpi="4294967292"/>
  <ignoredErrors>
    <ignoredError sqref="G19 G7:G8 G11:G12 G15"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2014-11-17T16:10:18Z</dcterms:modified>
</cp:coreProperties>
</file>