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540" yWindow="0" windowWidth="25420" windowHeight="1490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3" l="1"/>
  <c r="H17" i="13"/>
  <c r="H23" i="13"/>
  <c r="H19" i="13"/>
  <c r="H14" i="13"/>
  <c r="H11" i="13"/>
  <c r="H10" i="13"/>
  <c r="H9" i="13"/>
  <c r="H20" i="13"/>
  <c r="H16" i="13"/>
  <c r="J14" i="13"/>
  <c r="E28" i="12"/>
  <c r="E27" i="12"/>
  <c r="E23" i="12"/>
  <c r="E36" i="12"/>
  <c r="E35" i="12"/>
  <c r="E34" i="12"/>
</calcChain>
</file>

<file path=xl/sharedStrings.xml><?xml version="1.0" encoding="utf-8"?>
<sst xmlns="http://schemas.openxmlformats.org/spreadsheetml/2006/main" count="203" uniqueCount="133">
  <si>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</si>
  <si>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</si>
  <si>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</si>
  <si>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</si>
  <si>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</si>
  <si>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</si>
  <si>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</si>
  <si>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</si>
  <si>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</si>
  <si>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</si>
  <si>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</si>
  <si>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</si>
  <si>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</si>
  <si>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</si>
  <si>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</si>
  <si>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</si>
  <si>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</si>
  <si>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</si>
  <si>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</si>
  <si>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</si>
  <si>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</si>
  <si>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</si>
  <si>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</si>
  <si>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</si>
  <si>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</si>
  <si>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</si>
  <si>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</si>
  <si>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</si>
  <si>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</si>
  <si>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</si>
  <si>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</si>
  <si>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</si>
  <si>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</si>
  <si>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</si>
  <si>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</si>
  <si>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</si>
  <si>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</si>
  <si>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</si>
  <si>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</si>
  <si>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</si>
  <si>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</si>
  <si>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</si>
  <si>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</si>
  <si>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</si>
  <si>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</si>
  <si>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</si>
  <si>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</si>
  <si>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</si>
  <si>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</si>
  <si>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</si>
  <si>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</si>
  <si>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</si>
  <si>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</si>
  <si>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</si>
  <si>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</si>
  <si>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</si>
  <si>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</si>
  <si>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</si>
  <si>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</si>
  <si>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</si>
  <si>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</si>
  <si>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</si>
  <si>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euro/FLH</t>
  </si>
  <si>
    <t>euro/year</t>
  </si>
  <si>
    <t>Energymatters</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</si>
  <si>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</si>
  <si>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</si>
  <si>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</si>
  <si>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</si>
  <si>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</si>
  <si>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</si>
  <si>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</si>
  <si>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</si>
  <si>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</si>
  <si>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</si>
  <si>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</si>
  <si>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</si>
  <si>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</si>
  <si>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</si>
  <si>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</si>
  <si>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</si>
  <si>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</si>
  <si>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</si>
  <si>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</si>
  <si>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</si>
  <si>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</si>
  <si>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</si>
  <si>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</si>
  <si>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</si>
  <si>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</si>
  <si>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</si>
  <si>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</si>
  <si>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</si>
  <si>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</si>
  <si>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</si>
  <si>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</si>
  <si>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</si>
  <si>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</si>
  <si>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</si>
  <si>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</si>
  <si>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</si>
  <si>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</si>
  <si>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</si>
  <si>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</si>
  <si>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</si>
  <si>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</si>
  <si>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</si>
  <si>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</si>
  <si>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</si>
  <si>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</si>
  <si>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</si>
  <si>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</si>
  <si>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</si>
  <si>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</si>
  <si>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</si>
  <si>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output.steam_hot_water</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</si>
  <si>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</si>
  <si>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</si>
  <si>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</si>
  <si>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</si>
  <si>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</si>
  <si>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</si>
  <si>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</si>
  <si>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</si>
  <si>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</si>
  <si>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</si>
  <si>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</si>
  <si>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</si>
  <si>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 xml:space="preserve"> Total operational and maintenance costs</t>
  </si>
  <si>
    <t>Comments</t>
  </si>
  <si>
    <r>
      <t>Production Elect</t>
    </r>
    <r>
      <rPr>
        <sz val="12"/>
        <color theme="1"/>
        <rFont val="Calibri"/>
        <family val="2"/>
        <scheme val="minor"/>
      </rPr>
      <t>r</t>
    </r>
    <r>
      <rPr>
        <sz val="12"/>
        <color theme="1"/>
        <rFont val="Calibri"/>
        <family val="2"/>
        <scheme val="minor"/>
      </rPr>
      <t>icity yearly</t>
    </r>
  </si>
  <si>
    <t>Data from Energymatters report is used for the initial investment costs and total operating and maintenance costs</t>
  </si>
  <si>
    <t>The calculations for fixed and variable operating and maintenance costs are described in detail in: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</si>
</sst>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2"/>
      <color theme="1"/>
      <name val="Arial"/>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64">
    <xf numFmtId="0" fontId="0" fillId="0" borderId="0"/>
    <xf numFmtId="0" fontId="21" fillId="3" borderId="1" applyFont="0" applyBorder="0">
      <alignment vertical="center"/>
    </xf>
    <xf numFmtId="165" fontId="23" fillId="4" borderId="2">
      <alignment horizontal="right" vertical="center"/>
    </xf>
    <xf numFmtId="0" fontId="21" fillId="0" borderId="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8" fillId="0" borderId="0"/>
    <xf numFmtId="0" fontId="19" fillId="0" borderId="0"/>
    <xf numFmtId="9" fontId="19" fillId="0" borderId="0" applyFont="0" applyFill="0" applyBorder="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8" fillId="0" borderId="0"/>
    <xf numFmtId="0" fontId="64" fillId="0" borderId="0" applyNumberFormat="0" applyFill="0" applyBorder="0" applyAlignment="0" applyProtection="0">
      <alignment vertical="top"/>
      <protection locked="0"/>
    </xf>
    <xf numFmtId="164" fontId="18" fillId="0" borderId="0" applyFont="0" applyFill="0" applyBorder="0" applyAlignment="0" applyProtection="0"/>
    <xf numFmtId="9" fontId="18" fillId="0" borderId="0" applyFont="0" applyFill="0" applyBorder="0" applyAlignment="0" applyProtection="0"/>
    <xf numFmtId="0" fontId="31" fillId="6" borderId="0" applyNumberFormat="0" applyBorder="0" applyAlignment="0" applyProtection="0"/>
    <xf numFmtId="0" fontId="18" fillId="13" borderId="0" applyNumberFormat="0" applyBorder="0" applyAlignment="0" applyProtection="0"/>
    <xf numFmtId="0" fontId="21" fillId="36" borderId="0" applyNumberFormat="0" applyBorder="0" applyAlignment="0" applyProtection="0"/>
    <xf numFmtId="0" fontId="18" fillId="17" borderId="0" applyNumberFormat="0" applyBorder="0" applyAlignment="0" applyProtection="0"/>
    <xf numFmtId="0" fontId="21" fillId="37" borderId="0" applyNumberFormat="0" applyBorder="0" applyAlignment="0" applyProtection="0"/>
    <xf numFmtId="0" fontId="18" fillId="21" borderId="0" applyNumberFormat="0" applyBorder="0" applyAlignment="0" applyProtection="0"/>
    <xf numFmtId="0" fontId="21" fillId="38" borderId="0" applyNumberFormat="0" applyBorder="0" applyAlignment="0" applyProtection="0"/>
    <xf numFmtId="0" fontId="18" fillId="25" borderId="0" applyNumberFormat="0" applyBorder="0" applyAlignment="0" applyProtection="0"/>
    <xf numFmtId="0" fontId="21" fillId="39" borderId="0" applyNumberFormat="0" applyBorder="0" applyAlignment="0" applyProtection="0"/>
    <xf numFmtId="0" fontId="18" fillId="29" borderId="0" applyNumberFormat="0" applyBorder="0" applyAlignment="0" applyProtection="0"/>
    <xf numFmtId="0" fontId="21" fillId="40" borderId="0" applyNumberFormat="0" applyBorder="0" applyAlignment="0" applyProtection="0"/>
    <xf numFmtId="0" fontId="18" fillId="33" borderId="0" applyNumberFormat="0" applyBorder="0" applyAlignment="0" applyProtection="0"/>
    <xf numFmtId="0" fontId="21" fillId="41" borderId="0" applyNumberFormat="0" applyBorder="0" applyAlignment="0" applyProtection="0"/>
    <xf numFmtId="0" fontId="18" fillId="14" borderId="0" applyNumberFormat="0" applyBorder="0" applyAlignment="0" applyProtection="0"/>
    <xf numFmtId="0" fontId="21" fillId="42" borderId="0" applyNumberFormat="0" applyBorder="0" applyAlignment="0" applyProtection="0"/>
    <xf numFmtId="0" fontId="18" fillId="18" borderId="0" applyNumberFormat="0" applyBorder="0" applyAlignment="0" applyProtection="0"/>
    <xf numFmtId="0" fontId="21" fillId="43" borderId="0" applyNumberFormat="0" applyBorder="0" applyAlignment="0" applyProtection="0"/>
    <xf numFmtId="0" fontId="18" fillId="22" borderId="0" applyNumberFormat="0" applyBorder="0" applyAlignment="0" applyProtection="0"/>
    <xf numFmtId="0" fontId="21" fillId="44" borderId="0" applyNumberFormat="0" applyBorder="0" applyAlignment="0" applyProtection="0"/>
    <xf numFmtId="0" fontId="18" fillId="26" borderId="0" applyNumberFormat="0" applyBorder="0" applyAlignment="0" applyProtection="0"/>
    <xf numFmtId="0" fontId="21" fillId="39" borderId="0" applyNumberFormat="0" applyBorder="0" applyAlignment="0" applyProtection="0"/>
    <xf numFmtId="0" fontId="18" fillId="30" borderId="0" applyNumberFormat="0" applyBorder="0" applyAlignment="0" applyProtection="0"/>
    <xf numFmtId="0" fontId="21" fillId="42" borderId="0" applyNumberFormat="0" applyBorder="0" applyAlignment="0" applyProtection="0"/>
    <xf numFmtId="0" fontId="18" fillId="34" borderId="0" applyNumberFormat="0" applyBorder="0" applyAlignment="0" applyProtection="0"/>
    <xf numFmtId="0" fontId="21" fillId="45" borderId="0" applyNumberFormat="0" applyBorder="0" applyAlignment="0" applyProtection="0"/>
    <xf numFmtId="0" fontId="40" fillId="15" borderId="0" applyNumberFormat="0" applyBorder="0" applyAlignment="0" applyProtection="0"/>
    <xf numFmtId="0" fontId="43" fillId="46" borderId="0" applyNumberFormat="0" applyBorder="0" applyAlignment="0" applyProtection="0"/>
    <xf numFmtId="0" fontId="40" fillId="19" borderId="0" applyNumberFormat="0" applyBorder="0" applyAlignment="0" applyProtection="0"/>
    <xf numFmtId="0" fontId="43" fillId="43" borderId="0" applyNumberFormat="0" applyBorder="0" applyAlignment="0" applyProtection="0"/>
    <xf numFmtId="0" fontId="40" fillId="23" borderId="0" applyNumberFormat="0" applyBorder="0" applyAlignment="0" applyProtection="0"/>
    <xf numFmtId="0" fontId="43" fillId="44" borderId="0" applyNumberFormat="0" applyBorder="0" applyAlignment="0" applyProtection="0"/>
    <xf numFmtId="0" fontId="40" fillId="27" borderId="0" applyNumberFormat="0" applyBorder="0" applyAlignment="0" applyProtection="0"/>
    <xf numFmtId="0" fontId="43" fillId="47" borderId="0" applyNumberFormat="0" applyBorder="0" applyAlignment="0" applyProtection="0"/>
    <xf numFmtId="0" fontId="40" fillId="31" borderId="0" applyNumberFormat="0" applyBorder="0" applyAlignment="0" applyProtection="0"/>
    <xf numFmtId="0" fontId="43" fillId="48" borderId="0" applyNumberFormat="0" applyBorder="0" applyAlignment="0" applyProtection="0"/>
    <xf numFmtId="0" fontId="40" fillId="35" borderId="0" applyNumberFormat="0" applyBorder="0" applyAlignment="0" applyProtection="0"/>
    <xf numFmtId="0" fontId="43" fillId="49" borderId="0" applyNumberFormat="0" applyBorder="0" applyAlignment="0" applyProtection="0"/>
    <xf numFmtId="0" fontId="40" fillId="12" borderId="0" applyNumberFormat="0" applyBorder="0" applyAlignment="0" applyProtection="0"/>
    <xf numFmtId="0" fontId="43" fillId="50" borderId="0" applyNumberFormat="0" applyBorder="0" applyAlignment="0" applyProtection="0"/>
    <xf numFmtId="0" fontId="40" fillId="16" borderId="0" applyNumberFormat="0" applyBorder="0" applyAlignment="0" applyProtection="0"/>
    <xf numFmtId="0" fontId="43" fillId="51" borderId="0" applyNumberFormat="0" applyBorder="0" applyAlignment="0" applyProtection="0"/>
    <xf numFmtId="0" fontId="40" fillId="20" borderId="0" applyNumberFormat="0" applyBorder="0" applyAlignment="0" applyProtection="0"/>
    <xf numFmtId="0" fontId="43" fillId="52" borderId="0" applyNumberFormat="0" applyBorder="0" applyAlignment="0" applyProtection="0"/>
    <xf numFmtId="0" fontId="40" fillId="24" borderId="0" applyNumberFormat="0" applyBorder="0" applyAlignment="0" applyProtection="0"/>
    <xf numFmtId="0" fontId="43" fillId="47" borderId="0" applyNumberFormat="0" applyBorder="0" applyAlignment="0" applyProtection="0"/>
    <xf numFmtId="0" fontId="40" fillId="28" borderId="0" applyNumberFormat="0" applyBorder="0" applyAlignment="0" applyProtection="0"/>
    <xf numFmtId="0" fontId="43" fillId="48" borderId="0" applyNumberFormat="0" applyBorder="0" applyAlignment="0" applyProtection="0"/>
    <xf numFmtId="0" fontId="40" fillId="32" borderId="0" applyNumberFormat="0" applyBorder="0" applyAlignment="0" applyProtection="0"/>
    <xf numFmtId="0" fontId="43" fillId="53" borderId="0" applyNumberFormat="0" applyBorder="0" applyAlignment="0" applyProtection="0"/>
    <xf numFmtId="0" fontId="18" fillId="54" borderId="0"/>
    <xf numFmtId="0" fontId="21" fillId="3" borderId="1" applyFont="0" applyBorder="0">
      <alignment vertical="center"/>
    </xf>
    <xf numFmtId="0" fontId="41" fillId="2" borderId="0" applyNumberFormat="0" applyBorder="0" applyAlignment="0" applyProtection="0"/>
    <xf numFmtId="0" fontId="44" fillId="37" borderId="0" applyNumberFormat="0" applyBorder="0" applyAlignment="0" applyProtection="0"/>
    <xf numFmtId="0" fontId="21" fillId="0" borderId="2">
      <alignment vertical="center"/>
    </xf>
    <xf numFmtId="168" fontId="21" fillId="0" borderId="2">
      <alignment vertical="center"/>
    </xf>
    <xf numFmtId="0" fontId="35" fillId="9" borderId="7" applyNumberFormat="0" applyAlignment="0" applyProtection="0"/>
    <xf numFmtId="0" fontId="45" fillId="55" borderId="13" applyNumberFormat="0" applyAlignment="0" applyProtection="0"/>
    <xf numFmtId="0" fontId="37" fillId="10" borderId="10" applyNumberFormat="0" applyAlignment="0" applyProtection="0"/>
    <xf numFmtId="0" fontId="46" fillId="56" borderId="14"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24" fillId="0" borderId="0" applyFont="0" applyFill="0" applyBorder="0" applyAlignment="0" applyProtection="0"/>
    <xf numFmtId="167" fontId="24" fillId="0" borderId="0" applyFont="0" applyFill="0" applyBorder="0" applyAlignment="0" applyProtection="0"/>
    <xf numFmtId="0" fontId="39" fillId="0" borderId="0" applyNumberFormat="0" applyFill="0" applyBorder="0" applyAlignment="0" applyProtection="0"/>
    <xf numFmtId="0" fontId="47" fillId="0" borderId="0" applyNumberFormat="0" applyFill="0" applyBorder="0" applyAlignment="0" applyProtection="0"/>
    <xf numFmtId="0" fontId="48" fillId="38" borderId="0" applyNumberFormat="0" applyBorder="0" applyAlignment="0" applyProtection="0"/>
    <xf numFmtId="0" fontId="49" fillId="0" borderId="0"/>
    <xf numFmtId="0" fontId="49" fillId="0" borderId="0" applyNumberFormat="0" applyFill="0" applyBorder="0" applyProtection="0"/>
    <xf numFmtId="0" fontId="49" fillId="0" borderId="0" applyNumberFormat="0" applyFill="0" applyBorder="0" applyProtection="0"/>
    <xf numFmtId="0" fontId="28" fillId="0" borderId="4" applyNumberFormat="0" applyFill="0" applyAlignment="0" applyProtection="0"/>
    <xf numFmtId="0" fontId="50" fillId="0" borderId="15" applyNumberFormat="0" applyFill="0" applyAlignment="0" applyProtection="0"/>
    <xf numFmtId="0" fontId="29" fillId="0" borderId="5" applyNumberFormat="0" applyFill="0" applyAlignment="0" applyProtection="0"/>
    <xf numFmtId="0" fontId="51" fillId="0" borderId="16" applyNumberFormat="0" applyFill="0" applyAlignment="0" applyProtection="0"/>
    <xf numFmtId="0" fontId="30" fillId="0" borderId="6" applyNumberFormat="0" applyFill="0" applyAlignment="0" applyProtection="0"/>
    <xf numFmtId="0" fontId="52" fillId="0" borderId="17" applyNumberFormat="0" applyFill="0" applyAlignment="0" applyProtection="0"/>
    <xf numFmtId="0" fontId="30"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Protection="0"/>
    <xf numFmtId="0" fontId="33" fillId="8" borderId="7" applyNumberFormat="0" applyAlignment="0" applyProtection="0"/>
    <xf numFmtId="0" fontId="55" fillId="41" borderId="13" applyNumberFormat="0" applyAlignment="0" applyProtection="0"/>
    <xf numFmtId="165" fontId="23" fillId="4" borderId="2">
      <alignment horizontal="right" vertical="center"/>
    </xf>
    <xf numFmtId="168" fontId="23" fillId="4" borderId="2">
      <alignment horizontal="right" vertical="center"/>
    </xf>
    <xf numFmtId="0" fontId="36" fillId="0" borderId="9" applyNumberFormat="0" applyFill="0" applyAlignment="0" applyProtection="0"/>
    <xf numFmtId="0" fontId="56" fillId="0" borderId="18" applyNumberFormat="0" applyFill="0" applyAlignment="0" applyProtection="0"/>
    <xf numFmtId="0" fontId="32" fillId="7" borderId="0" applyNumberFormat="0" applyBorder="0" applyAlignment="0" applyProtection="0"/>
    <xf numFmtId="0" fontId="57" fillId="57" borderId="0" applyNumberFormat="0" applyBorder="0" applyAlignment="0" applyProtection="0"/>
    <xf numFmtId="0" fontId="42" fillId="0" borderId="0"/>
    <xf numFmtId="0" fontId="58" fillId="0" borderId="0"/>
    <xf numFmtId="0" fontId="24" fillId="0" borderId="0"/>
    <xf numFmtId="0" fontId="24" fillId="0" borderId="0"/>
    <xf numFmtId="0" fontId="24" fillId="0" borderId="0" applyNumberFormat="0" applyFont="0" applyFill="0" applyBorder="0" applyAlignment="0" applyProtection="0"/>
    <xf numFmtId="0" fontId="24" fillId="58" borderId="0">
      <alignment vertical="center"/>
    </xf>
    <xf numFmtId="0" fontId="24" fillId="0" borderId="0" applyNumberFormat="0" applyFont="0" applyFill="0" applyBorder="0" applyAlignment="0" applyProtection="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42" fillId="0" borderId="0" applyNumberFormat="0" applyFill="0" applyBorder="0" applyProtection="0"/>
    <xf numFmtId="0" fontId="24"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4" fillId="58" borderId="0">
      <alignment vertical="center"/>
    </xf>
    <xf numFmtId="0" fontId="42" fillId="0" borderId="0" applyNumberFormat="0" applyFill="0" applyBorder="0" applyProtection="0"/>
    <xf numFmtId="0" fontId="59" fillId="0" borderId="0"/>
    <xf numFmtId="0" fontId="21" fillId="0" borderId="0"/>
    <xf numFmtId="0" fontId="59" fillId="0" borderId="0"/>
    <xf numFmtId="0" fontId="59" fillId="0" borderId="0"/>
    <xf numFmtId="0" fontId="59"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1" fillId="11" borderId="11" applyNumberFormat="0" applyFont="0" applyAlignment="0" applyProtection="0"/>
    <xf numFmtId="0" fontId="21" fillId="59" borderId="19" applyNumberFormat="0" applyFont="0" applyAlignment="0" applyProtection="0"/>
    <xf numFmtId="0" fontId="34" fillId="9" borderId="8" applyNumberFormat="0" applyAlignment="0" applyProtection="0"/>
    <xf numFmtId="0" fontId="60" fillId="55" borderId="20"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8" fillId="0" borderId="0" applyFont="0" applyFill="0" applyBorder="0" applyAlignment="0" applyProtection="0"/>
    <xf numFmtId="9" fontId="24" fillId="0" borderId="0" applyFont="0" applyFill="0" applyBorder="0" applyAlignment="0" applyProtection="0"/>
    <xf numFmtId="0" fontId="25" fillId="0" borderId="0" applyNumberFormat="0" applyFill="0" applyBorder="0" applyProtection="0"/>
    <xf numFmtId="0" fontId="25" fillId="0" borderId="0" applyNumberFormat="0" applyFill="0" applyBorder="0" applyProtection="0"/>
    <xf numFmtId="0" fontId="61" fillId="0" borderId="0" applyNumberFormat="0" applyFill="0" applyBorder="0" applyAlignment="0" applyProtection="0"/>
    <xf numFmtId="0" fontId="22" fillId="0" borderId="12" applyNumberFormat="0" applyFill="0" applyAlignment="0" applyProtection="0"/>
    <xf numFmtId="0" fontId="62" fillId="0" borderId="21" applyNumberFormat="0" applyFill="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7" fontId="17" fillId="0" borderId="0" applyFont="0" applyFill="0" applyBorder="0" applyAlignment="0" applyProtection="0"/>
    <xf numFmtId="167"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6" fillId="0" borderId="0"/>
    <xf numFmtId="0" fontId="19" fillId="0" borderId="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55" fillId="41" borderId="24" applyNumberFormat="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3" fillId="4" borderId="28">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16"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55" fillId="41" borderId="24"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4" fillId="0" borderId="0">
      <alignment horizontal="center"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6" fillId="0" borderId="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5" fillId="55" borderId="13" applyNumberFormat="0" applyAlignment="0" applyProtection="0"/>
    <xf numFmtId="0" fontId="16" fillId="17" borderId="0" applyNumberFormat="0" applyBorder="0" applyAlignment="0" applyProtection="0"/>
    <xf numFmtId="0" fontId="21"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1" fillId="0" borderId="22">
      <alignment vertical="center"/>
    </xf>
    <xf numFmtId="0" fontId="16" fillId="29" borderId="0" applyNumberFormat="0" applyBorder="0" applyAlignment="0" applyProtection="0"/>
    <xf numFmtId="165" fontId="23"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60" fillId="55" borderId="20" applyNumberFormat="0" applyAlignment="0" applyProtection="0"/>
    <xf numFmtId="0" fontId="16" fillId="34" borderId="0" applyNumberFormat="0" applyBorder="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16" fillId="54" borderId="0"/>
    <xf numFmtId="165"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8" fontId="21" fillId="0" borderId="22">
      <alignment vertical="center"/>
    </xf>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1" fillId="59" borderId="19" applyNumberFormat="0" applyFont="0" applyAlignment="0" applyProtection="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45"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3" fillId="4" borderId="22">
      <alignment horizontal="right" vertical="center"/>
    </xf>
    <xf numFmtId="168"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16" fillId="0" borderId="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16" fillId="0" borderId="0"/>
    <xf numFmtId="165" fontId="23"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5" fillId="41" borderId="13" applyNumberFormat="0" applyAlignment="0" applyProtection="0"/>
    <xf numFmtId="0" fontId="16" fillId="29" borderId="0" applyNumberFormat="0" applyBorder="0" applyAlignment="0" applyProtection="0"/>
    <xf numFmtId="0" fontId="60"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1"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5" fillId="41" borderId="13" applyNumberFormat="0" applyAlignment="0" applyProtection="0"/>
    <xf numFmtId="0" fontId="16" fillId="26" borderId="0" applyNumberFormat="0" applyBorder="0" applyAlignment="0" applyProtection="0"/>
    <xf numFmtId="168" fontId="21" fillId="0" borderId="22">
      <alignment vertical="center"/>
    </xf>
    <xf numFmtId="0" fontId="16" fillId="30" borderId="0" applyNumberFormat="0" applyBorder="0" applyAlignment="0" applyProtection="0"/>
    <xf numFmtId="0" fontId="21" fillId="0" borderId="22">
      <alignment vertical="center"/>
    </xf>
    <xf numFmtId="0" fontId="16"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16"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16" fillId="0" borderId="0" applyFont="0" applyFill="0" applyBorder="0" applyAlignment="0" applyProtection="0"/>
    <xf numFmtId="167" fontId="16"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0" fontId="16"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168" fontId="21" fillId="0" borderId="22">
      <alignment vertical="center"/>
    </xf>
    <xf numFmtId="168" fontId="21" fillId="0" borderId="22">
      <alignment vertical="center"/>
    </xf>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5" fillId="0" borderId="0" applyNumberFormat="0" applyFill="0" applyBorder="0" applyAlignment="0" applyProtection="0">
      <alignment vertical="top"/>
      <protection locked="0"/>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6" fillId="0" borderId="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5" fillId="55" borderId="13" applyNumberFormat="0" applyAlignment="0" applyProtection="0"/>
    <xf numFmtId="0" fontId="16" fillId="17" borderId="0" applyNumberFormat="0" applyBorder="0" applyAlignment="0" applyProtection="0"/>
    <xf numFmtId="0" fontId="21"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1" fillId="0" borderId="22">
      <alignment vertical="center"/>
    </xf>
    <xf numFmtId="0" fontId="16" fillId="29" borderId="0" applyNumberFormat="0" applyBorder="0" applyAlignment="0" applyProtection="0"/>
    <xf numFmtId="165" fontId="23"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60" fillId="55" borderId="20" applyNumberFormat="0" applyAlignment="0" applyProtection="0"/>
    <xf numFmtId="0" fontId="16" fillId="34" borderId="0" applyNumberFormat="0" applyBorder="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16" fillId="54" borderId="0"/>
    <xf numFmtId="165"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8" fontId="21" fillId="0" borderId="22">
      <alignment vertical="center"/>
    </xf>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1" fillId="59" borderId="19" applyNumberFormat="0" applyFont="0" applyAlignment="0" applyProtection="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21" fillId="0" borderId="22">
      <alignment vertical="center"/>
    </xf>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21" fillId="59" borderId="19" applyNumberFormat="0" applyFont="0" applyAlignment="0" applyProtection="0"/>
    <xf numFmtId="0" fontId="16" fillId="17" borderId="0" applyNumberFormat="0" applyBorder="0" applyAlignment="0" applyProtection="0"/>
    <xf numFmtId="0" fontId="45" fillId="55" borderId="13" applyNumberFormat="0" applyAlignment="0" applyProtection="0"/>
    <xf numFmtId="0" fontId="16" fillId="21" borderId="0" applyNumberFormat="0" applyBorder="0" applyAlignment="0" applyProtection="0"/>
    <xf numFmtId="0" fontId="21" fillId="0" borderId="22">
      <alignment vertical="center"/>
    </xf>
    <xf numFmtId="0" fontId="16" fillId="25" borderId="0" applyNumberFormat="0" applyBorder="0" applyAlignment="0" applyProtection="0"/>
    <xf numFmtId="168" fontId="21" fillId="0" borderId="22">
      <alignment vertical="center"/>
    </xf>
    <xf numFmtId="0" fontId="16" fillId="29" borderId="0" applyNumberFormat="0" applyBorder="0" applyAlignment="0" applyProtection="0"/>
    <xf numFmtId="0" fontId="55" fillId="41" borderId="13" applyNumberFormat="0" applyAlignment="0" applyProtection="0"/>
    <xf numFmtId="0" fontId="16" fillId="33" borderId="0" applyNumberFormat="0" applyBorder="0" applyAlignment="0" applyProtection="0"/>
    <xf numFmtId="165" fontId="23" fillId="4" borderId="22">
      <alignment horizontal="right" vertical="center"/>
    </xf>
    <xf numFmtId="0" fontId="16" fillId="14" borderId="0" applyNumberFormat="0" applyBorder="0" applyAlignment="0" applyProtection="0"/>
    <xf numFmtId="168" fontId="23" fillId="4" borderId="22">
      <alignment horizontal="right" vertical="center"/>
    </xf>
    <xf numFmtId="0" fontId="16" fillId="18" borderId="0" applyNumberFormat="0" applyBorder="0" applyAlignment="0" applyProtection="0"/>
    <xf numFmtId="168" fontId="23" fillId="4" borderId="22">
      <alignment horizontal="right" vertical="center"/>
    </xf>
    <xf numFmtId="0" fontId="16" fillId="22" borderId="0" applyNumberFormat="0" applyBorder="0" applyAlignment="0" applyProtection="0"/>
    <xf numFmtId="168" fontId="23" fillId="4" borderId="22">
      <alignment horizontal="right" vertical="center"/>
    </xf>
    <xf numFmtId="0" fontId="16" fillId="26" borderId="0" applyNumberFormat="0" applyBorder="0" applyAlignment="0" applyProtection="0"/>
    <xf numFmtId="165" fontId="23" fillId="4" borderId="22">
      <alignment horizontal="right" vertical="center"/>
    </xf>
    <xf numFmtId="0" fontId="16" fillId="30" borderId="0" applyNumberFormat="0" applyBorder="0" applyAlignment="0" applyProtection="0"/>
    <xf numFmtId="168" fontId="21" fillId="0" borderId="22">
      <alignment vertical="center"/>
    </xf>
    <xf numFmtId="0" fontId="16" fillId="34" borderId="0" applyNumberFormat="0" applyBorder="0" applyAlignment="0" applyProtection="0"/>
    <xf numFmtId="0" fontId="55" fillId="41" borderId="13" applyNumberFormat="0" applyAlignment="0" applyProtection="0"/>
    <xf numFmtId="0" fontId="16" fillId="54" borderId="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60"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16" fillId="0" borderId="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16" fillId="0" borderId="0"/>
    <xf numFmtId="165" fontId="23"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5" fillId="41" borderId="13" applyNumberFormat="0" applyAlignment="0" applyProtection="0"/>
    <xf numFmtId="0" fontId="16" fillId="29" borderId="0" applyNumberFormat="0" applyBorder="0" applyAlignment="0" applyProtection="0"/>
    <xf numFmtId="0" fontId="60"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1"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5" fillId="41" borderId="13" applyNumberFormat="0" applyAlignment="0" applyProtection="0"/>
    <xf numFmtId="0" fontId="16" fillId="26" borderId="0" applyNumberFormat="0" applyBorder="0" applyAlignment="0" applyProtection="0"/>
    <xf numFmtId="168" fontId="21" fillId="0" borderId="22">
      <alignment vertical="center"/>
    </xf>
    <xf numFmtId="0" fontId="16" fillId="30" borderId="0" applyNumberFormat="0" applyBorder="0" applyAlignment="0" applyProtection="0"/>
    <xf numFmtId="0" fontId="21" fillId="0" borderId="22">
      <alignment vertical="center"/>
    </xf>
    <xf numFmtId="0" fontId="16"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16"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16" fillId="0" borderId="0" applyFont="0" applyFill="0" applyBorder="0" applyAlignment="0" applyProtection="0"/>
    <xf numFmtId="167" fontId="16"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0" fontId="16"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16" fillId="0" borderId="0"/>
    <xf numFmtId="0" fontId="21" fillId="59" borderId="19" applyNumberFormat="0" applyFont="0" applyAlignment="0" applyProtection="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3" fillId="4" borderId="22">
      <alignment horizontal="right" vertical="center"/>
    </xf>
    <xf numFmtId="168" fontId="21" fillId="0" borderId="22">
      <alignment vertical="center"/>
    </xf>
    <xf numFmtId="168"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2" fillId="0" borderId="21" applyNumberFormat="0" applyFill="0" applyAlignment="0" applyProtection="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55" fillId="41" borderId="13" applyNumberFormat="0" applyAlignment="0" applyProtection="0"/>
    <xf numFmtId="168"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5" fillId="55" borderId="13" applyNumberFormat="0" applyAlignment="0" applyProtection="0"/>
    <xf numFmtId="0" fontId="21" fillId="0" borderId="22">
      <alignment vertical="center"/>
    </xf>
    <xf numFmtId="168" fontId="23" fillId="4" borderId="22">
      <alignment horizontal="right" vertical="center"/>
    </xf>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45"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0" fillId="55" borderId="20"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165" fontId="23"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168"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8" fontId="21" fillId="0" borderId="22">
      <alignment vertical="center"/>
    </xf>
    <xf numFmtId="168"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8"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168" fontId="21" fillId="0" borderId="22">
      <alignment vertical="center"/>
    </xf>
    <xf numFmtId="168"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8"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0" fontId="21" fillId="0" borderId="22">
      <alignment vertical="center"/>
    </xf>
    <xf numFmtId="168"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168"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0" fontId="21" fillId="0" borderId="22">
      <alignmen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168"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8"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8"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168"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168" fontId="21" fillId="0" borderId="22">
      <alignment vertical="center"/>
    </xf>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1" fillId="0" borderId="22">
      <alignment vertical="center"/>
    </xf>
    <xf numFmtId="168"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8" fontId="21" fillId="0" borderId="22">
      <alignment vertical="center"/>
    </xf>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168" fontId="21" fillId="0" borderId="22">
      <alignment vertical="center"/>
    </xf>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0" fontId="21" fillId="0" borderId="22">
      <alignment vertical="center"/>
    </xf>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8" fontId="23" fillId="4" borderId="22">
      <alignment horizontal="right" vertical="center"/>
    </xf>
    <xf numFmtId="165"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8"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3" fillId="4" borderId="22">
      <alignment horizontal="righ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8" fontId="21" fillId="0" borderId="22">
      <alignment vertical="center"/>
    </xf>
    <xf numFmtId="168"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1" fillId="0" borderId="22">
      <alignment vertical="center"/>
    </xf>
    <xf numFmtId="168"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8" fontId="21" fillId="0" borderId="22">
      <alignmen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8" fontId="21" fillId="0" borderId="22">
      <alignment vertical="center"/>
    </xf>
    <xf numFmtId="0" fontId="21" fillId="0" borderId="22">
      <alignment vertical="center"/>
    </xf>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168"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8" fontId="21" fillId="0" borderId="22">
      <alignmen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8"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1" fillId="0" borderId="22">
      <alignment vertical="center"/>
    </xf>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8" fontId="21" fillId="0" borderId="22">
      <alignment vertical="center"/>
    </xf>
    <xf numFmtId="0" fontId="62" fillId="0" borderId="21" applyNumberFormat="0" applyFill="0" applyAlignment="0" applyProtection="0"/>
    <xf numFmtId="165" fontId="23" fillId="4" borderId="22">
      <alignment horizontal="right" vertical="center"/>
    </xf>
    <xf numFmtId="168" fontId="21" fillId="0" borderId="22">
      <alignment vertical="center"/>
    </xf>
    <xf numFmtId="168"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168"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8"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21" fillId="0" borderId="22">
      <alignment vertical="center"/>
    </xf>
    <xf numFmtId="168"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8"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168" fontId="21" fillId="0" borderId="22">
      <alignment vertical="center"/>
    </xf>
    <xf numFmtId="0" fontId="55" fillId="41"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8" fontId="21" fillId="0" borderId="22">
      <alignment vertical="center"/>
    </xf>
    <xf numFmtId="168" fontId="23" fillId="4" borderId="22">
      <alignment horizontal="right" vertical="center"/>
    </xf>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8"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45" fillId="55" borderId="13" applyNumberFormat="0" applyAlignment="0" applyProtection="0"/>
    <xf numFmtId="168" fontId="21" fillId="0" borderId="22">
      <alignment vertical="center"/>
    </xf>
    <xf numFmtId="0" fontId="60" fillId="55" borderId="20" applyNumberFormat="0" applyAlignment="0" applyProtection="0"/>
    <xf numFmtId="168" fontId="21" fillId="0" borderId="22">
      <alignment vertical="center"/>
    </xf>
    <xf numFmtId="168" fontId="21" fillId="0" borderId="22">
      <alignment vertical="center"/>
    </xf>
    <xf numFmtId="0" fontId="21" fillId="0" borderId="22">
      <alignment vertical="center"/>
    </xf>
    <xf numFmtId="0" fontId="45" fillId="55" borderId="13" applyNumberFormat="0" applyAlignment="0" applyProtection="0"/>
    <xf numFmtId="168"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8"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8" fontId="23" fillId="4" borderId="22">
      <alignment horizontal="right" vertical="center"/>
    </xf>
    <xf numFmtId="0" fontId="55" fillId="41" borderId="13" applyNumberFormat="0" applyAlignment="0" applyProtection="0"/>
    <xf numFmtId="0" fontId="55" fillId="41" borderId="13" applyNumberFormat="0" applyAlignment="0" applyProtection="0"/>
    <xf numFmtId="168" fontId="21" fillId="0" borderId="22">
      <alignment vertical="center"/>
    </xf>
    <xf numFmtId="0" fontId="55" fillId="41" borderId="13" applyNumberFormat="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3" fillId="4" borderId="22">
      <alignment horizontal="right" vertical="center"/>
    </xf>
    <xf numFmtId="168" fontId="21" fillId="0" borderId="22">
      <alignment vertical="center"/>
    </xf>
    <xf numFmtId="168" fontId="23" fillId="4" borderId="22">
      <alignment horizontal="righ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165" fontId="23" fillId="4" borderId="22">
      <alignment horizontal="right" vertical="center"/>
    </xf>
    <xf numFmtId="168" fontId="23" fillId="4" borderId="22">
      <alignment horizontal="right" vertical="center"/>
    </xf>
    <xf numFmtId="168"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168" fontId="21" fillId="0" borderId="22">
      <alignment vertical="center"/>
    </xf>
    <xf numFmtId="0" fontId="45" fillId="55" borderId="13" applyNumberFormat="0" applyAlignment="0" applyProtection="0"/>
    <xf numFmtId="0" fontId="62" fillId="0" borderId="21" applyNumberFormat="0" applyFill="0" applyAlignment="0" applyProtection="0"/>
    <xf numFmtId="168"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8"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2" fillId="0" borderId="21" applyNumberFormat="0" applyFill="0" applyAlignment="0" applyProtection="0"/>
    <xf numFmtId="168" fontId="23" fillId="4" borderId="22">
      <alignment horizontal="right" vertical="center"/>
    </xf>
    <xf numFmtId="168"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8"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8"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8" fontId="23" fillId="4" borderId="22">
      <alignment horizontal="right" vertical="center"/>
    </xf>
    <xf numFmtId="0" fontId="21" fillId="59" borderId="19" applyNumberFormat="0" applyFont="0" applyAlignment="0" applyProtection="0"/>
    <xf numFmtId="168" fontId="21" fillId="0" borderId="22">
      <alignmen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8"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8" fontId="21" fillId="0" borderId="22">
      <alignment vertical="center"/>
    </xf>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8" fontId="21" fillId="0" borderId="22">
      <alignment vertical="center"/>
    </xf>
    <xf numFmtId="165" fontId="23" fillId="4" borderId="22">
      <alignment horizontal="right" vertical="center"/>
    </xf>
    <xf numFmtId="0" fontId="55" fillId="41" borderId="13" applyNumberFormat="0" applyAlignment="0" applyProtection="0"/>
    <xf numFmtId="168"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8" fontId="23" fillId="4" borderId="22">
      <alignment horizontal="right" vertical="center"/>
    </xf>
    <xf numFmtId="168"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8"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8"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21" fillId="0" borderId="22">
      <alignment vertical="center"/>
    </xf>
    <xf numFmtId="168"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8"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8"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8" fontId="21" fillId="0" borderId="22">
      <alignment vertical="center"/>
    </xf>
    <xf numFmtId="0" fontId="21" fillId="59" borderId="19" applyNumberFormat="0" applyFont="0" applyAlignment="0" applyProtection="0"/>
    <xf numFmtId="168"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8"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8"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8" fontId="21" fillId="0" borderId="22">
      <alignmen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8"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8"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8"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8"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8" fontId="23" fillId="4" borderId="22">
      <alignment horizontal="right" vertical="center"/>
    </xf>
    <xf numFmtId="0" fontId="60" fillId="55" borderId="20" applyNumberFormat="0" applyAlignment="0" applyProtection="0"/>
    <xf numFmtId="0" fontId="60" fillId="55" borderId="20" applyNumberFormat="0" applyAlignment="0" applyProtection="0"/>
    <xf numFmtId="168"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8" fontId="23" fillId="4" borderId="22">
      <alignment horizontal="right" vertical="center"/>
    </xf>
    <xf numFmtId="0" fontId="21" fillId="59" borderId="19" applyNumberFormat="0" applyFont="0" applyAlignment="0" applyProtection="0"/>
    <xf numFmtId="165" fontId="23" fillId="4" borderId="22">
      <alignment horizontal="right" vertical="center"/>
    </xf>
    <xf numFmtId="168"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8"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8"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8" fontId="21" fillId="0" borderId="22">
      <alignment vertical="center"/>
    </xf>
    <xf numFmtId="165" fontId="23" fillId="4" borderId="22">
      <alignment horizontal="right" vertical="center"/>
    </xf>
    <xf numFmtId="168" fontId="23" fillId="4" borderId="22">
      <alignment horizontal="right" vertical="center"/>
    </xf>
    <xf numFmtId="168"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8"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8"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8" fontId="23" fillId="4" borderId="22">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168" fontId="21" fillId="0" borderId="28">
      <alignmen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8" fontId="21" fillId="0" borderId="28">
      <alignment vertical="center"/>
    </xf>
    <xf numFmtId="0" fontId="21" fillId="0" borderId="28">
      <alignment vertical="center"/>
    </xf>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168"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0" fontId="45" fillId="55" borderId="24" applyNumberFormat="0" applyAlignment="0" applyProtection="0"/>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168"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8"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8"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168"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168"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168"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168"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21" fillId="0" borderId="28">
      <alignment vertical="center"/>
    </xf>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8"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168" fontId="21" fillId="0" borderId="28">
      <alignment vertical="center"/>
    </xf>
    <xf numFmtId="168" fontId="21" fillId="0" borderId="28">
      <alignment vertical="center"/>
    </xf>
    <xf numFmtId="0" fontId="45" fillId="55"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168" fontId="23" fillId="4" borderId="28">
      <alignment horizontal="righ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8"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1" fillId="0" borderId="28">
      <alignment vertical="center"/>
    </xf>
    <xf numFmtId="168"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8"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21" fillId="0" borderId="28">
      <alignmen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59" borderId="25" applyNumberFormat="0" applyFont="0" applyAlignment="0" applyProtection="0"/>
    <xf numFmtId="168" fontId="23" fillId="4" borderId="28">
      <alignment horizontal="righ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0" fontId="60" fillId="55" borderId="26" applyNumberForma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0" borderId="28">
      <alignmen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8"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168" fontId="23" fillId="4" borderId="28">
      <alignment horizontal="right" vertical="center"/>
    </xf>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168"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8" fontId="21" fillId="0" borderId="28">
      <alignment vertical="center"/>
    </xf>
    <xf numFmtId="168" fontId="23" fillId="4" borderId="28">
      <alignment horizontal="right" vertical="center"/>
    </xf>
    <xf numFmtId="168" fontId="21" fillId="0" borderId="28">
      <alignment vertical="center"/>
    </xf>
    <xf numFmtId="0" fontId="21" fillId="0" borderId="28">
      <alignmen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168" fontId="21" fillId="0" borderId="28">
      <alignment vertical="center"/>
    </xf>
    <xf numFmtId="0" fontId="62" fillId="0" borderId="27" applyNumberFormat="0" applyFill="0" applyAlignment="0" applyProtection="0"/>
    <xf numFmtId="165"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1" fillId="0" borderId="28">
      <alignment vertical="center"/>
    </xf>
    <xf numFmtId="0" fontId="21" fillId="0" borderId="28">
      <alignment vertical="center"/>
    </xf>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8" fontId="21" fillId="0" borderId="28">
      <alignment vertical="center"/>
    </xf>
    <xf numFmtId="168"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168"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0" borderId="28">
      <alignment vertical="center"/>
    </xf>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8" fontId="21" fillId="0" borderId="28">
      <alignment vertical="center"/>
    </xf>
    <xf numFmtId="0" fontId="21" fillId="0" borderId="28">
      <alignment vertical="center"/>
    </xf>
    <xf numFmtId="168" fontId="21" fillId="0" borderId="28">
      <alignment vertical="center"/>
    </xf>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165" fontId="23" fillId="4" borderId="28">
      <alignment horizontal="right" vertical="center"/>
    </xf>
    <xf numFmtId="168" fontId="21" fillId="0" borderId="28">
      <alignment vertical="center"/>
    </xf>
    <xf numFmtId="0" fontId="21" fillId="59" borderId="25" applyNumberFormat="0" applyFont="0" applyAlignment="0" applyProtection="0"/>
    <xf numFmtId="168" fontId="21" fillId="0" borderId="28">
      <alignment vertical="center"/>
    </xf>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8"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8"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8"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21" fillId="0" borderId="28">
      <alignment vertical="center"/>
    </xf>
    <xf numFmtId="168"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168" fontId="21" fillId="0" borderId="28">
      <alignmen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8" fontId="21" fillId="0" borderId="28">
      <alignmen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8"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168" fontId="21" fillId="0" borderId="28">
      <alignment vertical="center"/>
    </xf>
    <xf numFmtId="165" fontId="23" fillId="4" borderId="28">
      <alignment horizontal="right" vertical="center"/>
    </xf>
    <xf numFmtId="168"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8" fontId="21" fillId="0" borderId="28">
      <alignmen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5" fontId="23" fillId="4" borderId="28">
      <alignment horizontal="right" vertical="center"/>
    </xf>
    <xf numFmtId="0" fontId="60" fillId="55" borderId="26" applyNumberForma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8" fontId="23" fillId="4" borderId="28">
      <alignment horizontal="right" vertical="center"/>
    </xf>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168"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60" fillId="55" borderId="26" applyNumberFormat="0" applyAlignment="0" applyProtection="0"/>
    <xf numFmtId="168" fontId="23" fillId="4" borderId="28">
      <alignment horizontal="righ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0" fontId="45" fillId="55" borderId="24" applyNumberFormat="0" applyAlignment="0" applyProtection="0"/>
    <xf numFmtId="168"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168" fontId="21" fillId="0" borderId="28">
      <alignment vertical="center"/>
    </xf>
    <xf numFmtId="168"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8"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8"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168" fontId="23" fillId="4" borderId="28">
      <alignment horizontal="right" vertical="center"/>
    </xf>
    <xf numFmtId="0" fontId="21" fillId="59" borderId="25" applyNumberFormat="0" applyFont="0" applyAlignment="0" applyProtection="0"/>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8"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8"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21" fillId="0" borderId="28">
      <alignment vertical="center"/>
    </xf>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168" fontId="23" fillId="4" borderId="28">
      <alignment horizontal="right" vertical="center"/>
    </xf>
    <xf numFmtId="168" fontId="21" fillId="0" borderId="28">
      <alignment vertical="center"/>
    </xf>
    <xf numFmtId="0" fontId="60" fillId="55" borderId="26" applyNumberFormat="0" applyAlignment="0" applyProtection="0"/>
    <xf numFmtId="0" fontId="45" fillId="55" borderId="24" applyNumberFormat="0" applyAlignment="0" applyProtection="0"/>
    <xf numFmtId="168" fontId="21" fillId="0" borderId="28">
      <alignment vertical="center"/>
    </xf>
    <xf numFmtId="0" fontId="21" fillId="59" borderId="25" applyNumberFormat="0" applyFont="0" applyAlignment="0" applyProtection="0"/>
    <xf numFmtId="168" fontId="21" fillId="0" borderId="28">
      <alignment vertical="center"/>
    </xf>
    <xf numFmtId="168"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168" fontId="23" fillId="4" borderId="28">
      <alignment horizontal="right" vertical="center"/>
    </xf>
    <xf numFmtId="0" fontId="55" fillId="41"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8"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21" fillId="0" borderId="28">
      <alignmen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45" fillId="55" borderId="24" applyNumberFormat="0" applyAlignment="0" applyProtection="0"/>
    <xf numFmtId="168" fontId="21" fillId="0" borderId="28">
      <alignment vertical="center"/>
    </xf>
    <xf numFmtId="0" fontId="21" fillId="0" borderId="28">
      <alignment vertical="center"/>
    </xf>
    <xf numFmtId="168"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168" fontId="21" fillId="0" borderId="28">
      <alignmen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8" fontId="23" fillId="4" borderId="28">
      <alignment horizontal="righ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168"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8" fontId="23" fillId="4" borderId="28">
      <alignment horizontal="right" vertical="center"/>
    </xf>
    <xf numFmtId="0" fontId="55" fillId="41" borderId="24" applyNumberFormat="0" applyAlignment="0" applyProtection="0"/>
    <xf numFmtId="165" fontId="23" fillId="4" borderId="28">
      <alignment horizontal="right" vertical="center"/>
    </xf>
    <xf numFmtId="168"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8"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55" fillId="41" borderId="24" applyNumberFormat="0" applyAlignment="0" applyProtection="0"/>
    <xf numFmtId="0" fontId="21" fillId="0" borderId="28">
      <alignment vertical="center"/>
    </xf>
    <xf numFmtId="168" fontId="23" fillId="4" borderId="28">
      <alignment horizontal="right" vertical="center"/>
    </xf>
    <xf numFmtId="0" fontId="45" fillId="55" borderId="24" applyNumberFormat="0" applyAlignment="0" applyProtection="0"/>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8"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8" fontId="23" fillId="4" borderId="28">
      <alignment horizontal="right" vertical="center"/>
    </xf>
    <xf numFmtId="165" fontId="23" fillId="4" borderId="28">
      <alignment horizontal="right" vertical="center"/>
    </xf>
    <xf numFmtId="168" fontId="21" fillId="0" borderId="28">
      <alignment vertical="center"/>
    </xf>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8" fontId="21" fillId="0" borderId="28">
      <alignmen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8"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168" fontId="23" fillId="4" borderId="28">
      <alignment horizontal="right" vertical="center"/>
    </xf>
    <xf numFmtId="165" fontId="23" fillId="4" borderId="28">
      <alignment horizontal="right" vertical="center"/>
    </xf>
    <xf numFmtId="0" fontId="60" fillId="55" borderId="26" applyNumberFormat="0" applyAlignment="0" applyProtection="0"/>
    <xf numFmtId="168"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8"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8"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8"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8"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8" fontId="23" fillId="4" borderId="28">
      <alignment horizontal="right" vertical="center"/>
    </xf>
    <xf numFmtId="0" fontId="21" fillId="0" borderId="28">
      <alignment vertical="center"/>
    </xf>
    <xf numFmtId="0" fontId="62" fillId="0" borderId="27" applyNumberFormat="0" applyFill="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8"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8" fontId="21" fillId="0" borderId="28">
      <alignment vertical="center"/>
    </xf>
    <xf numFmtId="0" fontId="45" fillId="55" borderId="24" applyNumberFormat="0" applyAlignment="0" applyProtection="0"/>
    <xf numFmtId="165" fontId="23" fillId="4" borderId="28">
      <alignment horizontal="right" vertical="center"/>
    </xf>
    <xf numFmtId="168"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8"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8"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8"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8"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8"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8" fontId="21" fillId="0" borderId="28">
      <alignment vertical="center"/>
    </xf>
    <xf numFmtId="168"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1" fillId="0" borderId="28">
      <alignment vertical="center"/>
    </xf>
    <xf numFmtId="168"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8" fontId="23" fillId="4" borderId="28">
      <alignment horizontal="right" vertical="center"/>
    </xf>
    <xf numFmtId="168"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8"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8"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8" fontId="23" fillId="4" borderId="28">
      <alignment horizontal="right" vertical="center"/>
    </xf>
    <xf numFmtId="168"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8" fontId="21" fillId="0" borderId="28">
      <alignment vertical="center"/>
    </xf>
    <xf numFmtId="168"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165" fontId="23" fillId="4" borderId="28">
      <alignment horizontal="right" vertical="center"/>
    </xf>
    <xf numFmtId="168" fontId="23" fillId="4" borderId="28">
      <alignment horizontal="right" vertical="center"/>
    </xf>
    <xf numFmtId="168" fontId="21" fillId="0" borderId="28">
      <alignment vertical="center"/>
    </xf>
    <xf numFmtId="168"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8" fontId="23" fillId="4" borderId="28">
      <alignment horizontal="right" vertical="center"/>
    </xf>
    <xf numFmtId="0" fontId="21" fillId="0" borderId="28">
      <alignment vertical="center"/>
    </xf>
    <xf numFmtId="0" fontId="21" fillId="59" borderId="25" applyNumberFormat="0" applyFont="0" applyAlignment="0" applyProtection="0"/>
    <xf numFmtId="168"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8" fontId="21" fillId="0" borderId="28">
      <alignment vertical="center"/>
    </xf>
    <xf numFmtId="0" fontId="45" fillId="55" borderId="24" applyNumberFormat="0" applyAlignment="0" applyProtection="0"/>
    <xf numFmtId="168"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8" fontId="21" fillId="0" borderId="28">
      <alignment vertical="center"/>
    </xf>
    <xf numFmtId="168"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8"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8"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8"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8" fontId="21" fillId="0" borderId="28">
      <alignment vertical="center"/>
    </xf>
    <xf numFmtId="0" fontId="21" fillId="0" borderId="28">
      <alignment vertical="center"/>
    </xf>
    <xf numFmtId="168" fontId="21" fillId="0" borderId="28">
      <alignment vertical="center"/>
    </xf>
    <xf numFmtId="165" fontId="23" fillId="4" borderId="28">
      <alignment horizontal="right" vertical="center"/>
    </xf>
    <xf numFmtId="168" fontId="23" fillId="4" borderId="28">
      <alignment horizontal="right" vertical="center"/>
    </xf>
    <xf numFmtId="168" fontId="23" fillId="4" borderId="28">
      <alignment horizontal="right" vertical="center"/>
    </xf>
    <xf numFmtId="168"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8"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8"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8" fontId="23" fillId="4" borderId="28">
      <alignment horizontal="right" vertical="center"/>
    </xf>
    <xf numFmtId="168" fontId="23" fillId="4" borderId="28">
      <alignment horizontal="right" vertical="center"/>
    </xf>
    <xf numFmtId="165" fontId="23" fillId="4" borderId="28">
      <alignment horizontal="right" vertical="center"/>
    </xf>
    <xf numFmtId="168"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6" fillId="0" borderId="0" applyNumberFormat="0" applyFill="0" applyBorder="0" applyAlignment="0" applyProtection="0">
      <alignment vertical="top"/>
      <protection locked="0"/>
    </xf>
    <xf numFmtId="0" fontId="66" fillId="0" borderId="0"/>
    <xf numFmtId="9" fontId="6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90">
    <xf numFmtId="0" fontId="0" fillId="0" borderId="0" xfId="0"/>
    <xf numFmtId="0" fontId="0" fillId="5" borderId="0" xfId="0" applyFont="1" applyFill="1" applyBorder="1"/>
    <xf numFmtId="0" fontId="0" fillId="5" borderId="0" xfId="0" applyFont="1" applyFill="1"/>
    <xf numFmtId="0" fontId="0" fillId="5" borderId="0" xfId="0" applyFill="1" applyBorder="1"/>
    <xf numFmtId="0" fontId="0" fillId="5" borderId="0" xfId="0" applyFill="1"/>
    <xf numFmtId="0" fontId="67" fillId="5" borderId="0" xfId="0" applyFont="1" applyFill="1"/>
    <xf numFmtId="0" fontId="0" fillId="5" borderId="38" xfId="0" applyFill="1" applyBorder="1"/>
    <xf numFmtId="0" fontId="69" fillId="60" borderId="33" xfId="0" applyFont="1" applyFill="1" applyBorder="1"/>
    <xf numFmtId="0" fontId="70" fillId="60" borderId="43" xfId="0" applyFont="1" applyFill="1" applyBorder="1"/>
    <xf numFmtId="0" fontId="69" fillId="60" borderId="39" xfId="0" applyFont="1" applyFill="1" applyBorder="1"/>
    <xf numFmtId="0" fontId="71" fillId="60" borderId="33" xfId="0" applyFont="1" applyFill="1" applyBorder="1" applyAlignment="1">
      <alignment vertical="center"/>
    </xf>
    <xf numFmtId="49" fontId="69" fillId="5" borderId="34" xfId="0" applyNumberFormat="1" applyFont="1" applyFill="1" applyBorder="1" applyAlignment="1">
      <alignment horizontal="left"/>
    </xf>
    <xf numFmtId="0" fontId="71" fillId="60" borderId="3" xfId="0" applyFont="1" applyFill="1" applyBorder="1" applyAlignment="1">
      <alignment vertical="center"/>
    </xf>
    <xf numFmtId="0" fontId="69" fillId="60" borderId="40" xfId="0" applyFont="1" applyFill="1" applyBorder="1"/>
    <xf numFmtId="0" fontId="69" fillId="60" borderId="0" xfId="0" applyFont="1" applyFill="1" applyBorder="1"/>
    <xf numFmtId="0" fontId="15" fillId="5" borderId="0" xfId="0" applyFont="1" applyFill="1"/>
    <xf numFmtId="0" fontId="15" fillId="5" borderId="0" xfId="0" applyFont="1" applyFill="1" applyBorder="1"/>
    <xf numFmtId="0" fontId="68" fillId="5" borderId="0" xfId="0" applyNumberFormat="1" applyFont="1" applyFill="1" applyBorder="1" applyAlignment="1" applyProtection="1">
      <alignment vertical="center"/>
    </xf>
    <xf numFmtId="1" fontId="68" fillId="5" borderId="0" xfId="0" applyNumberFormat="1" applyFont="1" applyFill="1" applyBorder="1" applyAlignment="1" applyProtection="1">
      <alignment vertical="center"/>
    </xf>
    <xf numFmtId="1" fontId="68" fillId="5" borderId="0" xfId="0" applyNumberFormat="1" applyFont="1" applyFill="1" applyBorder="1" applyAlignment="1" applyProtection="1">
      <alignment horizontal="right" vertical="center"/>
    </xf>
    <xf numFmtId="2" fontId="68" fillId="5" borderId="0" xfId="0" applyNumberFormat="1" applyFont="1" applyFill="1" applyBorder="1" applyAlignment="1" applyProtection="1">
      <alignment horizontal="right" vertical="center"/>
    </xf>
    <xf numFmtId="0" fontId="68" fillId="0" borderId="0" xfId="0" applyNumberFormat="1" applyFont="1" applyFill="1" applyBorder="1" applyAlignment="1" applyProtection="1">
      <alignment horizontal="left" vertical="center"/>
    </xf>
    <xf numFmtId="0" fontId="67" fillId="5" borderId="31" xfId="0" applyFont="1" applyFill="1" applyBorder="1"/>
    <xf numFmtId="0" fontId="68" fillId="5" borderId="0" xfId="0" applyFont="1" applyFill="1" applyBorder="1"/>
    <xf numFmtId="0" fontId="68" fillId="5" borderId="31" xfId="0" applyFont="1" applyFill="1" applyBorder="1"/>
    <xf numFmtId="0" fontId="68" fillId="5" borderId="35" xfId="0" applyFont="1" applyFill="1" applyBorder="1"/>
    <xf numFmtId="0" fontId="0" fillId="5" borderId="41" xfId="0" applyFill="1" applyBorder="1"/>
    <xf numFmtId="0" fontId="68" fillId="5" borderId="30" xfId="0" applyFont="1" applyFill="1" applyBorder="1"/>
    <xf numFmtId="0" fontId="14" fillId="5" borderId="29" xfId="0" applyFont="1" applyFill="1" applyBorder="1"/>
    <xf numFmtId="0" fontId="14" fillId="0" borderId="0" xfId="0" applyFont="1" applyFill="1" applyBorder="1"/>
    <xf numFmtId="0" fontId="70" fillId="0" borderId="0" xfId="0" applyFont="1" applyFill="1" applyBorder="1"/>
    <xf numFmtId="0" fontId="14" fillId="5" borderId="0" xfId="0" applyFont="1" applyFill="1" applyBorder="1"/>
    <xf numFmtId="0" fontId="14" fillId="5" borderId="44" xfId="0" applyFont="1" applyFill="1" applyBorder="1"/>
    <xf numFmtId="0" fontId="14" fillId="5" borderId="32" xfId="0" applyFont="1" applyFill="1" applyBorder="1"/>
    <xf numFmtId="0" fontId="69" fillId="0" borderId="0" xfId="0" applyFont="1" applyFill="1" applyBorder="1"/>
    <xf numFmtId="0" fontId="14" fillId="5" borderId="36" xfId="0" applyFont="1" applyFill="1" applyBorder="1"/>
    <xf numFmtId="0" fontId="14" fillId="5" borderId="37" xfId="0" applyFont="1" applyFill="1" applyBorder="1"/>
    <xf numFmtId="0" fontId="14" fillId="5" borderId="0" xfId="0" applyFont="1" applyFill="1"/>
    <xf numFmtId="0" fontId="68" fillId="5" borderId="32" xfId="0" applyFont="1" applyFill="1" applyBorder="1"/>
    <xf numFmtId="0" fontId="68" fillId="5" borderId="0" xfId="0" applyFont="1" applyFill="1"/>
    <xf numFmtId="0" fontId="69" fillId="60" borderId="43" xfId="0" applyFont="1" applyFill="1" applyBorder="1"/>
    <xf numFmtId="0" fontId="69" fillId="60" borderId="23" xfId="0" applyFont="1" applyFill="1" applyBorder="1"/>
    <xf numFmtId="0" fontId="14" fillId="5" borderId="23" xfId="0" applyFont="1" applyFill="1" applyBorder="1"/>
    <xf numFmtId="0" fontId="72" fillId="60" borderId="0" xfId="0" applyFont="1" applyFill="1" applyBorder="1"/>
    <xf numFmtId="0" fontId="14" fillId="5" borderId="33" xfId="0" applyFont="1" applyFill="1" applyBorder="1"/>
    <xf numFmtId="0" fontId="68" fillId="0" borderId="0" xfId="0" applyFont="1" applyFill="1" applyBorder="1"/>
    <xf numFmtId="0" fontId="70" fillId="60" borderId="0" xfId="0" applyFont="1" applyFill="1" applyBorder="1"/>
    <xf numFmtId="0" fontId="68" fillId="5" borderId="0" xfId="0" applyNumberFormat="1" applyFont="1" applyFill="1" applyBorder="1" applyAlignment="1" applyProtection="1">
      <alignment horizontal="left" vertical="center"/>
    </xf>
    <xf numFmtId="0" fontId="13" fillId="0" borderId="0" xfId="0" applyFont="1" applyFill="1" applyBorder="1"/>
    <xf numFmtId="0" fontId="12" fillId="0" borderId="0" xfId="0" applyFont="1" applyFill="1" applyBorder="1"/>
    <xf numFmtId="165" fontId="14" fillId="5" borderId="44" xfId="0" applyNumberFormat="1" applyFont="1" applyFill="1" applyBorder="1"/>
    <xf numFmtId="0" fontId="74" fillId="0" borderId="0" xfId="53706" applyFont="1" applyFill="1" applyBorder="1" applyAlignment="1" applyProtection="1"/>
    <xf numFmtId="0" fontId="11" fillId="0" borderId="0" xfId="0" applyFont="1" applyFill="1" applyBorder="1"/>
    <xf numFmtId="0" fontId="11" fillId="5" borderId="44" xfId="0" applyFont="1" applyFill="1" applyBorder="1"/>
    <xf numFmtId="2" fontId="14" fillId="5" borderId="44" xfId="0" applyNumberFormat="1" applyFont="1" applyFill="1" applyBorder="1"/>
    <xf numFmtId="0" fontId="10" fillId="5" borderId="0" xfId="0" applyFont="1" applyFill="1"/>
    <xf numFmtId="0" fontId="10" fillId="5" borderId="29" xfId="0" applyFont="1" applyFill="1" applyBorder="1"/>
    <xf numFmtId="0" fontId="10" fillId="5" borderId="30" xfId="0" applyFont="1" applyFill="1" applyBorder="1"/>
    <xf numFmtId="0" fontId="10" fillId="5" borderId="41" xfId="0" applyFont="1" applyFill="1" applyBorder="1"/>
    <xf numFmtId="0" fontId="10" fillId="5" borderId="32" xfId="0" applyFont="1" applyFill="1" applyBorder="1"/>
    <xf numFmtId="0" fontId="10" fillId="5" borderId="0" xfId="0" applyFont="1" applyFill="1" applyBorder="1"/>
    <xf numFmtId="0" fontId="10" fillId="5" borderId="31" xfId="0" applyFont="1" applyFill="1" applyBorder="1"/>
    <xf numFmtId="0" fontId="10" fillId="5" borderId="36" xfId="0" applyFont="1" applyFill="1" applyBorder="1"/>
    <xf numFmtId="0" fontId="10" fillId="5" borderId="37" xfId="0" applyFont="1" applyFill="1" applyBorder="1"/>
    <xf numFmtId="0" fontId="10" fillId="5" borderId="38" xfId="0" applyFont="1" applyFill="1" applyBorder="1"/>
    <xf numFmtId="0" fontId="75" fillId="5" borderId="0" xfId="0" applyFont="1" applyFill="1"/>
    <xf numFmtId="49" fontId="75" fillId="5" borderId="0" xfId="0" applyNumberFormat="1" applyFont="1" applyFill="1"/>
    <xf numFmtId="0" fontId="75" fillId="5" borderId="29" xfId="0" applyFont="1" applyFill="1" applyBorder="1"/>
    <xf numFmtId="0" fontId="75" fillId="5" borderId="30" xfId="0" applyFont="1" applyFill="1" applyBorder="1"/>
    <xf numFmtId="49" fontId="75" fillId="5" borderId="30" xfId="0" applyNumberFormat="1" applyFont="1" applyFill="1" applyBorder="1"/>
    <xf numFmtId="0" fontId="75" fillId="5" borderId="41" xfId="0" applyFont="1" applyFill="1" applyBorder="1"/>
    <xf numFmtId="0" fontId="75" fillId="5" borderId="32" xfId="0" applyFont="1" applyFill="1" applyBorder="1"/>
    <xf numFmtId="0" fontId="76" fillId="5" borderId="0" xfId="0" applyFont="1" applyFill="1" applyBorder="1"/>
    <xf numFmtId="49" fontId="76" fillId="5" borderId="0" xfId="0" applyNumberFormat="1" applyFont="1" applyFill="1" applyBorder="1"/>
    <xf numFmtId="0" fontId="75" fillId="5" borderId="0" xfId="0" applyFont="1" applyFill="1" applyBorder="1"/>
    <xf numFmtId="0" fontId="75" fillId="5" borderId="31" xfId="0" applyFont="1" applyFill="1" applyBorder="1"/>
    <xf numFmtId="49" fontId="75" fillId="5" borderId="0" xfId="0" applyNumberFormat="1" applyFont="1" applyFill="1" applyBorder="1"/>
    <xf numFmtId="0" fontId="75" fillId="5" borderId="42" xfId="0" applyFont="1" applyFill="1" applyBorder="1"/>
    <xf numFmtId="0" fontId="76" fillId="5" borderId="35" xfId="0" applyFont="1" applyFill="1" applyBorder="1"/>
    <xf numFmtId="49" fontId="76" fillId="5" borderId="35" xfId="0" applyNumberFormat="1" applyFont="1" applyFill="1" applyBorder="1"/>
    <xf numFmtId="0" fontId="76" fillId="5" borderId="31" xfId="0" applyFont="1" applyFill="1" applyBorder="1"/>
    <xf numFmtId="0" fontId="75" fillId="5" borderId="0" xfId="0" applyFont="1" applyFill="1" applyBorder="1" applyAlignment="1">
      <alignment vertical="top"/>
    </xf>
    <xf numFmtId="0" fontId="75" fillId="0" borderId="0" xfId="0" applyFont="1" applyFill="1" applyBorder="1" applyAlignment="1">
      <alignment vertical="top"/>
    </xf>
    <xf numFmtId="0" fontId="75" fillId="5" borderId="0" xfId="0" applyFont="1" applyFill="1" applyBorder="1" applyAlignment="1">
      <alignment vertical="top" wrapText="1"/>
    </xf>
    <xf numFmtId="0" fontId="75" fillId="5" borderId="0" xfId="0" applyNumberFormat="1" applyFont="1" applyFill="1" applyBorder="1" applyAlignment="1">
      <alignment vertical="top" wrapText="1"/>
    </xf>
    <xf numFmtId="49" fontId="75" fillId="5" borderId="0" xfId="0" applyNumberFormat="1" applyFont="1" applyFill="1" applyBorder="1" applyAlignment="1">
      <alignment vertical="top" wrapText="1"/>
    </xf>
    <xf numFmtId="0" fontId="75" fillId="5" borderId="0" xfId="53706" applyFont="1" applyFill="1" applyBorder="1" applyAlignment="1" applyProtection="1">
      <alignment vertical="top"/>
    </xf>
    <xf numFmtId="0" fontId="75" fillId="5" borderId="31" xfId="53706" applyFont="1" applyFill="1" applyBorder="1" applyAlignment="1" applyProtection="1">
      <alignment vertical="top"/>
    </xf>
    <xf numFmtId="0" fontId="75" fillId="5" borderId="31" xfId="0" applyFont="1" applyFill="1" applyBorder="1" applyAlignment="1">
      <alignment vertical="top"/>
    </xf>
    <xf numFmtId="49" fontId="75" fillId="5" borderId="0" xfId="0" applyNumberFormat="1" applyFont="1" applyFill="1" applyBorder="1" applyAlignment="1">
      <alignment vertical="top"/>
    </xf>
    <xf numFmtId="0" fontId="75" fillId="5" borderId="36" xfId="0" applyFont="1" applyFill="1" applyBorder="1"/>
    <xf numFmtId="0" fontId="75" fillId="0" borderId="37" xfId="0" applyFont="1" applyFill="1" applyBorder="1"/>
    <xf numFmtId="0" fontId="75" fillId="5" borderId="37" xfId="0" applyFont="1" applyFill="1" applyBorder="1"/>
    <xf numFmtId="49" fontId="75" fillId="5" borderId="37" xfId="0" applyNumberFormat="1" applyFont="1" applyFill="1" applyBorder="1"/>
    <xf numFmtId="0" fontId="75" fillId="5" borderId="38" xfId="0" applyFont="1" applyFill="1" applyBorder="1"/>
    <xf numFmtId="2" fontId="10" fillId="5" borderId="0" xfId="0" applyNumberFormat="1" applyFont="1" applyFill="1"/>
    <xf numFmtId="2" fontId="10" fillId="5" borderId="30" xfId="0" applyNumberFormat="1" applyFont="1" applyFill="1" applyBorder="1"/>
    <xf numFmtId="0" fontId="10" fillId="5" borderId="0" xfId="0" applyNumberFormat="1" applyFont="1" applyFill="1" applyBorder="1" applyAlignment="1" applyProtection="1">
      <alignment horizontal="left" vertical="center"/>
    </xf>
    <xf numFmtId="1" fontId="10" fillId="5"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9" fontId="10" fillId="0" borderId="0" xfId="0" applyNumberFormat="1" applyFont="1" applyFill="1" applyBorder="1" applyAlignment="1" applyProtection="1">
      <alignment vertical="center"/>
    </xf>
    <xf numFmtId="169" fontId="10" fillId="5" borderId="0" xfId="0" applyNumberFormat="1" applyFont="1" applyFill="1" applyBorder="1" applyAlignment="1" applyProtection="1">
      <alignment vertical="center"/>
    </xf>
    <xf numFmtId="1" fontId="10" fillId="5" borderId="44" xfId="0" applyNumberFormat="1" applyFont="1" applyFill="1" applyBorder="1" applyAlignment="1" applyProtection="1">
      <alignment vertical="center"/>
    </xf>
    <xf numFmtId="2" fontId="10" fillId="5"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6" fontId="10" fillId="5" borderId="0" xfId="0" applyNumberFormat="1" applyFont="1" applyFill="1" applyBorder="1" applyAlignment="1" applyProtection="1">
      <alignment horizontal="right" vertical="center"/>
    </xf>
    <xf numFmtId="2" fontId="10" fillId="5" borderId="0" xfId="0" applyNumberFormat="1" applyFont="1" applyFill="1" applyBorder="1" applyAlignment="1" applyProtection="1">
      <alignment horizontal="right" vertical="center"/>
    </xf>
    <xf numFmtId="165" fontId="10" fillId="5" borderId="44" xfId="0" applyNumberFormat="1" applyFont="1" applyFill="1" applyBorder="1"/>
    <xf numFmtId="10" fontId="10" fillId="5" borderId="0" xfId="0" applyNumberFormat="1" applyFont="1" applyFill="1" applyBorder="1" applyAlignment="1" applyProtection="1">
      <alignment horizontal="left" vertical="center" indent="2"/>
    </xf>
    <xf numFmtId="2" fontId="10" fillId="5" borderId="0" xfId="0" applyNumberFormat="1" applyFont="1" applyFill="1" applyBorder="1"/>
    <xf numFmtId="165" fontId="10" fillId="0" borderId="0" xfId="0" applyNumberFormat="1" applyFont="1" applyFill="1" applyBorder="1" applyAlignment="1" applyProtection="1">
      <alignment horizontal="left" vertical="center" indent="2"/>
    </xf>
    <xf numFmtId="165" fontId="10" fillId="5" borderId="44"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5" borderId="47" xfId="0" applyNumberFormat="1" applyFont="1" applyFill="1" applyBorder="1" applyAlignment="1" applyProtection="1">
      <alignment horizontal="right" vertical="center"/>
    </xf>
    <xf numFmtId="2" fontId="10" fillId="5" borderId="44"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2" fontId="10" fillId="5" borderId="46"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37" xfId="0" applyNumberFormat="1" applyFont="1" applyFill="1" applyBorder="1" applyAlignment="1" applyProtection="1">
      <alignment horizontal="left" vertical="center" indent="3"/>
    </xf>
    <xf numFmtId="0" fontId="10" fillId="5" borderId="44" xfId="0" applyFont="1" applyFill="1" applyBorder="1"/>
    <xf numFmtId="2" fontId="10" fillId="5" borderId="37" xfId="0" applyNumberFormat="1" applyFont="1" applyFill="1" applyBorder="1"/>
    <xf numFmtId="2" fontId="10" fillId="5" borderId="47" xfId="0" applyNumberFormat="1" applyFont="1" applyFill="1" applyBorder="1" applyAlignment="1" applyProtection="1">
      <alignment horizontal="right" vertical="center"/>
    </xf>
    <xf numFmtId="0" fontId="68" fillId="5" borderId="43" xfId="0" applyFont="1" applyFill="1" applyBorder="1"/>
    <xf numFmtId="0" fontId="9" fillId="5" borderId="23" xfId="0" applyFont="1" applyFill="1" applyBorder="1"/>
    <xf numFmtId="0" fontId="9" fillId="5" borderId="39" xfId="0" applyFont="1" applyFill="1" applyBorder="1"/>
    <xf numFmtId="0" fontId="68" fillId="5" borderId="33" xfId="0" applyFont="1" applyFill="1" applyBorder="1"/>
    <xf numFmtId="0" fontId="9" fillId="5" borderId="0" xfId="0" applyFont="1" applyFill="1" applyBorder="1"/>
    <xf numFmtId="0" fontId="9" fillId="5" borderId="34" xfId="0" applyFont="1" applyFill="1" applyBorder="1"/>
    <xf numFmtId="0" fontId="78" fillId="5" borderId="0" xfId="0" applyFont="1" applyFill="1" applyBorder="1"/>
    <xf numFmtId="0" fontId="9" fillId="5" borderId="44" xfId="0" applyFont="1" applyFill="1" applyBorder="1"/>
    <xf numFmtId="0" fontId="9" fillId="61" borderId="0" xfId="0" applyFont="1" applyFill="1" applyBorder="1"/>
    <xf numFmtId="0" fontId="9" fillId="62" borderId="0" xfId="0" applyFont="1" applyFill="1" applyBorder="1"/>
    <xf numFmtId="0" fontId="9" fillId="63" borderId="0" xfId="0" applyFont="1" applyFill="1" applyBorder="1"/>
    <xf numFmtId="0" fontId="9" fillId="64" borderId="0" xfId="0" applyFont="1" applyFill="1" applyBorder="1"/>
    <xf numFmtId="0" fontId="9" fillId="5" borderId="33" xfId="0" applyFont="1" applyFill="1" applyBorder="1"/>
    <xf numFmtId="0" fontId="9" fillId="65" borderId="0" xfId="0" applyFont="1" applyFill="1" applyBorder="1"/>
    <xf numFmtId="0" fontId="9" fillId="66" borderId="0" xfId="0" applyFont="1" applyFill="1" applyBorder="1"/>
    <xf numFmtId="0" fontId="9" fillId="67" borderId="0" xfId="0" applyFont="1" applyFill="1" applyBorder="1"/>
    <xf numFmtId="0" fontId="9" fillId="68" borderId="0" xfId="0" applyFont="1" applyFill="1" applyBorder="1"/>
    <xf numFmtId="0" fontId="9" fillId="5" borderId="3" xfId="0" applyFont="1" applyFill="1" applyBorder="1"/>
    <xf numFmtId="0" fontId="9" fillId="5" borderId="35" xfId="0" applyFont="1" applyFill="1" applyBorder="1"/>
    <xf numFmtId="0" fontId="9" fillId="5" borderId="40" xfId="0" applyFont="1" applyFill="1" applyBorder="1"/>
    <xf numFmtId="169"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9" fillId="5" borderId="0" xfId="0" applyNumberFormat="1" applyFont="1" applyFill="1" applyBorder="1" applyAlignment="1" applyProtection="1">
      <alignment horizontal="left" vertical="center"/>
    </xf>
    <xf numFmtId="0" fontId="9" fillId="0" borderId="0" xfId="0" applyFont="1" applyFill="1" applyBorder="1"/>
    <xf numFmtId="0" fontId="68" fillId="5" borderId="35" xfId="0" applyNumberFormat="1" applyFont="1" applyFill="1" applyBorder="1" applyAlignment="1" applyProtection="1">
      <alignment vertical="center"/>
    </xf>
    <xf numFmtId="2" fontId="68" fillId="5" borderId="35" xfId="0" applyNumberFormat="1" applyFont="1" applyFill="1" applyBorder="1" applyAlignment="1" applyProtection="1">
      <alignment vertical="center"/>
    </xf>
    <xf numFmtId="2" fontId="68" fillId="5" borderId="0" xfId="0" applyNumberFormat="1" applyFont="1" applyFill="1" applyBorder="1" applyAlignment="1" applyProtection="1">
      <alignment vertical="center"/>
    </xf>
    <xf numFmtId="0" fontId="10" fillId="0" borderId="0" xfId="0" applyFont="1" applyFill="1"/>
    <xf numFmtId="169" fontId="9" fillId="5" borderId="0" xfId="0" applyNumberFormat="1" applyFont="1" applyFill="1" applyBorder="1" applyAlignment="1" applyProtection="1">
      <alignment vertical="center"/>
    </xf>
    <xf numFmtId="165" fontId="14" fillId="5" borderId="47" xfId="0" applyNumberFormat="1" applyFont="1" applyFill="1" applyBorder="1"/>
    <xf numFmtId="165" fontId="14" fillId="5" borderId="0" xfId="0" applyNumberFormat="1" applyFont="1" applyFill="1" applyBorder="1"/>
    <xf numFmtId="10" fontId="9" fillId="0" borderId="0" xfId="0" applyNumberFormat="1" applyFont="1" applyFill="1" applyBorder="1" applyAlignment="1" applyProtection="1">
      <alignment horizontal="left" vertical="center" indent="2"/>
    </xf>
    <xf numFmtId="0" fontId="68" fillId="5" borderId="42" xfId="0" applyFont="1" applyFill="1" applyBorder="1"/>
    <xf numFmtId="0" fontId="70" fillId="5" borderId="35" xfId="0" applyFont="1" applyFill="1" applyBorder="1"/>
    <xf numFmtId="0" fontId="67" fillId="5" borderId="45" xfId="0" applyFont="1" applyFill="1" applyBorder="1"/>
    <xf numFmtId="0" fontId="12" fillId="5" borderId="0" xfId="0" applyFont="1" applyFill="1" applyBorder="1"/>
    <xf numFmtId="0" fontId="69" fillId="5" borderId="0" xfId="0" applyFont="1" applyFill="1" applyBorder="1"/>
    <xf numFmtId="0" fontId="11" fillId="5" borderId="0" xfId="0" applyFont="1" applyFill="1" applyBorder="1"/>
    <xf numFmtId="0" fontId="0" fillId="5" borderId="31" xfId="0" applyFill="1" applyBorder="1"/>
    <xf numFmtId="0" fontId="0" fillId="5" borderId="31" xfId="0" applyFont="1" applyFill="1" applyBorder="1"/>
    <xf numFmtId="0" fontId="20" fillId="5" borderId="31" xfId="0" applyFont="1" applyFill="1" applyBorder="1"/>
    <xf numFmtId="0" fontId="8" fillId="0" borderId="0" xfId="0" applyFont="1" applyFill="1" applyBorder="1"/>
    <xf numFmtId="0" fontId="7" fillId="0" borderId="0" xfId="0" applyFont="1" applyFill="1" applyBorder="1"/>
    <xf numFmtId="10" fontId="7" fillId="0"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165" fontId="10" fillId="5" borderId="44" xfId="0" applyNumberFormat="1" applyFont="1" applyFill="1" applyBorder="1" applyAlignment="1" applyProtection="1">
      <alignment vertical="center"/>
    </xf>
    <xf numFmtId="0" fontId="5" fillId="0" borderId="0" xfId="0" applyFont="1" applyFill="1" applyBorder="1"/>
    <xf numFmtId="10" fontId="5" fillId="0" borderId="0" xfId="0" applyNumberFormat="1" applyFont="1" applyFill="1" applyBorder="1" applyAlignment="1" applyProtection="1">
      <alignment horizontal="left" vertical="center" indent="2"/>
    </xf>
    <xf numFmtId="0" fontId="5" fillId="0" borderId="0" xfId="53706" applyFont="1" applyFill="1" applyBorder="1" applyAlignment="1" applyProtection="1"/>
    <xf numFmtId="0" fontId="75" fillId="5" borderId="0" xfId="0" applyNumberFormat="1" applyFont="1" applyFill="1" applyBorder="1" applyAlignment="1">
      <alignment horizontal="left" vertical="top"/>
    </xf>
    <xf numFmtId="165" fontId="75" fillId="0" borderId="0" xfId="0" applyNumberFormat="1" applyFont="1" applyBorder="1" applyAlignment="1">
      <alignment horizontal="left" vertical="center" indent="2"/>
    </xf>
    <xf numFmtId="0" fontId="75" fillId="0" borderId="0" xfId="0" applyFont="1" applyBorder="1" applyAlignment="1">
      <alignment horizontal="left" vertical="center" indent="2"/>
    </xf>
    <xf numFmtId="0" fontId="75" fillId="5" borderId="32" xfId="0" applyFont="1" applyFill="1" applyBorder="1" applyAlignment="1">
      <alignment vertical="top"/>
    </xf>
    <xf numFmtId="0" fontId="4" fillId="5" borderId="44" xfId="0" applyFont="1" applyFill="1" applyBorder="1"/>
    <xf numFmtId="10" fontId="3" fillId="0" borderId="0" xfId="0" applyNumberFormat="1" applyFont="1" applyFill="1" applyBorder="1" applyAlignment="1" applyProtection="1">
      <alignment horizontal="left" vertical="center" indent="2"/>
    </xf>
    <xf numFmtId="0" fontId="77" fillId="0" borderId="0" xfId="0" applyFont="1"/>
    <xf numFmtId="0" fontId="2" fillId="5" borderId="0" xfId="0" applyNumberFormat="1" applyFont="1" applyFill="1" applyBorder="1" applyAlignment="1" applyProtection="1">
      <alignment horizontal="left" vertical="center"/>
    </xf>
    <xf numFmtId="1" fontId="14" fillId="5" borderId="44" xfId="0" applyNumberFormat="1" applyFont="1" applyFill="1" applyBorder="1"/>
    <xf numFmtId="0" fontId="77" fillId="69" borderId="43" xfId="0" applyFont="1" applyFill="1" applyBorder="1" applyAlignment="1">
      <alignment horizontal="left" vertical="top" wrapText="1"/>
    </xf>
    <xf numFmtId="0" fontId="77" fillId="69" borderId="23" xfId="0" applyFont="1" applyFill="1" applyBorder="1" applyAlignment="1">
      <alignment horizontal="left" vertical="top" wrapText="1"/>
    </xf>
    <xf numFmtId="0" fontId="77" fillId="69" borderId="39" xfId="0" applyFont="1" applyFill="1" applyBorder="1" applyAlignment="1">
      <alignment horizontal="left" vertical="top" wrapText="1"/>
    </xf>
    <xf numFmtId="0" fontId="77" fillId="69" borderId="33" xfId="0" applyFont="1" applyFill="1" applyBorder="1" applyAlignment="1">
      <alignment horizontal="left" vertical="top" wrapText="1"/>
    </xf>
    <xf numFmtId="0" fontId="77" fillId="69" borderId="0" xfId="0" applyFont="1" applyFill="1" applyBorder="1" applyAlignment="1">
      <alignment horizontal="left" vertical="top" wrapText="1"/>
    </xf>
    <xf numFmtId="0" fontId="77" fillId="69" borderId="34" xfId="0" applyFont="1" applyFill="1" applyBorder="1" applyAlignment="1">
      <alignment horizontal="left" vertical="top" wrapText="1"/>
    </xf>
    <xf numFmtId="0" fontId="77" fillId="69" borderId="3" xfId="0" applyFont="1" applyFill="1" applyBorder="1" applyAlignment="1">
      <alignment horizontal="left" vertical="top" wrapText="1"/>
    </xf>
    <xf numFmtId="0" fontId="77" fillId="69" borderId="35" xfId="0" applyFont="1" applyFill="1" applyBorder="1" applyAlignment="1">
      <alignment horizontal="left" vertical="top" wrapText="1"/>
    </xf>
    <xf numFmtId="0" fontId="77" fillId="69" borderId="40" xfId="0" applyFont="1" applyFill="1" applyBorder="1" applyAlignment="1">
      <alignment horizontal="left" vertical="top" wrapText="1"/>
    </xf>
  </cellXfs>
  <cellStyles count="53764">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101600</xdr:rowOff>
        </xdr:from>
        <xdr:to>
          <xdr:col>6</xdr:col>
          <xdr:colOff>3975100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E6" sqref="E6"/>
    </sheetView>
  </sheetViews>
  <sheetFormatPr baseColWidth="10" defaultRowHeight="15" x14ac:dyDescent="0"/>
  <cols>
    <col min="1" max="1" width="4.875" style="44" customWidth="1"/>
    <col min="2" max="2" width="9.25" style="31" customWidth="1"/>
    <col min="3" max="3" width="42.125" style="31" customWidth="1"/>
    <col min="4" max="4" width="11.625" style="31" customWidth="1"/>
    <col min="5" max="16384" width="10.625" style="31"/>
  </cols>
  <sheetData>
    <row r="1" spans="1:4" s="42" customFormat="1">
      <c r="A1" s="40"/>
      <c r="B1" s="41"/>
      <c r="C1" s="41"/>
    </row>
    <row r="2" spans="1:4" ht="20">
      <c r="A2" s="7"/>
      <c r="B2" s="43" t="s">
        <v>19</v>
      </c>
      <c r="C2" s="43"/>
    </row>
    <row r="3" spans="1:4">
      <c r="A3" s="7"/>
      <c r="B3" s="14"/>
      <c r="C3" s="14"/>
    </row>
    <row r="4" spans="1:4">
      <c r="A4" s="7"/>
      <c r="B4" s="8" t="s">
        <v>20</v>
      </c>
      <c r="C4" s="9" t="s">
        <v>117</v>
      </c>
    </row>
    <row r="5" spans="1:4">
      <c r="A5" s="7"/>
      <c r="B5" s="10" t="s">
        <v>97</v>
      </c>
      <c r="C5" s="11" t="s">
        <v>98</v>
      </c>
    </row>
    <row r="6" spans="1:4">
      <c r="A6" s="7"/>
      <c r="B6" s="12" t="s">
        <v>22</v>
      </c>
      <c r="C6" s="13" t="s">
        <v>23</v>
      </c>
    </row>
    <row r="7" spans="1:4">
      <c r="A7" s="7"/>
      <c r="B7" s="14"/>
      <c r="C7" s="14"/>
    </row>
    <row r="8" spans="1:4">
      <c r="A8" s="7"/>
      <c r="B8" s="14"/>
      <c r="C8" s="14"/>
    </row>
    <row r="9" spans="1:4">
      <c r="A9" s="7"/>
      <c r="B9" s="123" t="s">
        <v>82</v>
      </c>
      <c r="C9" s="124"/>
      <c r="D9" s="125"/>
    </row>
    <row r="10" spans="1:4">
      <c r="A10" s="7"/>
      <c r="B10" s="126"/>
      <c r="C10" s="127"/>
      <c r="D10" s="128"/>
    </row>
    <row r="11" spans="1:4">
      <c r="A11" s="7"/>
      <c r="B11" s="126" t="s">
        <v>83</v>
      </c>
      <c r="C11" s="129" t="s">
        <v>84</v>
      </c>
      <c r="D11" s="128"/>
    </row>
    <row r="12" spans="1:4" ht="16" thickBot="1">
      <c r="A12" s="7"/>
      <c r="B12" s="126"/>
      <c r="C12" s="23" t="s">
        <v>85</v>
      </c>
      <c r="D12" s="128"/>
    </row>
    <row r="13" spans="1:4" ht="16" thickBot="1">
      <c r="A13" s="7"/>
      <c r="B13" s="126"/>
      <c r="C13" s="130" t="s">
        <v>86</v>
      </c>
      <c r="D13" s="128"/>
    </row>
    <row r="14" spans="1:4">
      <c r="A14" s="7"/>
      <c r="B14" s="126"/>
      <c r="C14" s="127" t="s">
        <v>87</v>
      </c>
      <c r="D14" s="128"/>
    </row>
    <row r="15" spans="1:4">
      <c r="A15" s="7"/>
      <c r="B15" s="126"/>
      <c r="C15" s="127"/>
      <c r="D15" s="128"/>
    </row>
    <row r="16" spans="1:4">
      <c r="A16" s="7"/>
      <c r="B16" s="126" t="s">
        <v>88</v>
      </c>
      <c r="C16" s="131" t="s">
        <v>89</v>
      </c>
      <c r="D16" s="128"/>
    </row>
    <row r="17" spans="1:4">
      <c r="A17" s="7"/>
      <c r="B17" s="126"/>
      <c r="C17" s="132" t="s">
        <v>90</v>
      </c>
      <c r="D17" s="128"/>
    </row>
    <row r="18" spans="1:4">
      <c r="A18" s="7"/>
      <c r="B18" s="126"/>
      <c r="C18" s="133" t="s">
        <v>91</v>
      </c>
      <c r="D18" s="128"/>
    </row>
    <row r="19" spans="1:4">
      <c r="A19" s="7"/>
      <c r="B19" s="126"/>
      <c r="C19" s="134" t="s">
        <v>92</v>
      </c>
      <c r="D19" s="128"/>
    </row>
    <row r="20" spans="1:4">
      <c r="A20" s="7"/>
      <c r="B20" s="135"/>
      <c r="C20" s="136" t="s">
        <v>93</v>
      </c>
      <c r="D20" s="128"/>
    </row>
    <row r="21" spans="1:4">
      <c r="A21" s="7"/>
      <c r="B21" s="135"/>
      <c r="C21" s="137" t="s">
        <v>94</v>
      </c>
      <c r="D21" s="128"/>
    </row>
    <row r="22" spans="1:4">
      <c r="A22" s="7"/>
      <c r="B22" s="135"/>
      <c r="C22" s="138" t="s">
        <v>95</v>
      </c>
      <c r="D22" s="128"/>
    </row>
    <row r="23" spans="1:4">
      <c r="B23" s="135"/>
      <c r="C23" s="139" t="s">
        <v>96</v>
      </c>
      <c r="D23" s="128"/>
    </row>
    <row r="24" spans="1:4">
      <c r="B24" s="140"/>
      <c r="C24" s="141"/>
      <c r="D24" s="14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5"/>
  <sheetViews>
    <sheetView tabSelected="1" topLeftCell="E10" workbookViewId="0">
      <selection activeCell="I48" sqref="I48"/>
    </sheetView>
  </sheetViews>
  <sheetFormatPr baseColWidth="10" defaultRowHeight="16" x14ac:dyDescent="0"/>
  <cols>
    <col min="1" max="1" width="3.25" style="4" customWidth="1"/>
    <col min="2" max="2" width="3.75" style="4" customWidth="1"/>
    <col min="3" max="3" width="46" style="4" customWidth="1"/>
    <col min="4" max="4" width="14.5" style="4" customWidth="1"/>
    <col min="5" max="5" width="17.375" style="4" customWidth="1"/>
    <col min="6" max="6" width="4.625" style="4" customWidth="1"/>
    <col min="7" max="7" width="45" style="4" customWidth="1"/>
    <col min="8" max="8" width="5.125" style="4" customWidth="1"/>
    <col min="9" max="9" width="49.375" style="4" customWidth="1"/>
    <col min="10" max="10" width="5.375" style="4" customWidth="1"/>
    <col min="11" max="16384" width="10.625" style="4"/>
  </cols>
  <sheetData>
    <row r="1" spans="2:11">
      <c r="B1" s="15"/>
      <c r="C1" s="15"/>
      <c r="D1" s="16"/>
      <c r="E1" s="16"/>
      <c r="F1" s="16"/>
      <c r="G1" s="16"/>
      <c r="H1" s="15"/>
      <c r="I1" s="15"/>
    </row>
    <row r="2" spans="2:11">
      <c r="B2" s="181" t="s">
        <v>107</v>
      </c>
      <c r="C2" s="182"/>
      <c r="D2" s="182"/>
      <c r="E2" s="183"/>
      <c r="F2" s="16"/>
      <c r="G2" s="16"/>
      <c r="H2" s="15"/>
      <c r="I2" s="15"/>
    </row>
    <row r="3" spans="2:11">
      <c r="B3" s="184"/>
      <c r="C3" s="185"/>
      <c r="D3" s="185"/>
      <c r="E3" s="186"/>
      <c r="F3" s="16"/>
      <c r="G3" s="16"/>
      <c r="H3" s="15"/>
      <c r="I3" s="15"/>
    </row>
    <row r="4" spans="2:11">
      <c r="B4" s="184"/>
      <c r="C4" s="185"/>
      <c r="D4" s="185"/>
      <c r="E4" s="186"/>
      <c r="F4" s="16"/>
      <c r="G4" s="16"/>
      <c r="H4" s="15"/>
      <c r="I4" s="15"/>
    </row>
    <row r="5" spans="2:11">
      <c r="B5" s="187"/>
      <c r="C5" s="188"/>
      <c r="D5" s="188"/>
      <c r="E5" s="189"/>
      <c r="F5" s="16"/>
      <c r="G5" s="16"/>
      <c r="H5" s="15"/>
      <c r="I5" s="15"/>
    </row>
    <row r="6" spans="2:11" ht="17" thickBot="1">
      <c r="B6" s="15"/>
      <c r="C6" s="15"/>
      <c r="D6" s="16"/>
      <c r="E6" s="15"/>
      <c r="F6" s="15"/>
      <c r="G6" s="15"/>
      <c r="H6" s="15"/>
      <c r="I6" s="15"/>
    </row>
    <row r="7" spans="2:11">
      <c r="B7" s="28"/>
      <c r="C7" s="27"/>
      <c r="D7" s="27"/>
      <c r="E7" s="27"/>
      <c r="F7" s="27"/>
      <c r="G7" s="27"/>
      <c r="H7" s="27"/>
      <c r="I7" s="27"/>
      <c r="J7" s="26"/>
    </row>
    <row r="8" spans="2:11" s="5" customFormat="1" ht="18">
      <c r="B8" s="155"/>
      <c r="C8" s="25" t="s">
        <v>36</v>
      </c>
      <c r="D8" s="156" t="s">
        <v>16</v>
      </c>
      <c r="E8" s="25" t="s">
        <v>7</v>
      </c>
      <c r="F8" s="25"/>
      <c r="G8" s="25" t="s">
        <v>15</v>
      </c>
      <c r="H8" s="25"/>
      <c r="I8" s="25" t="s">
        <v>0</v>
      </c>
      <c r="J8" s="157"/>
    </row>
    <row r="9" spans="2:11" s="5" customFormat="1" ht="18">
      <c r="B9" s="38"/>
      <c r="C9" s="23"/>
      <c r="D9" s="46"/>
      <c r="E9" s="23"/>
      <c r="F9" s="23"/>
      <c r="G9" s="23"/>
      <c r="H9" s="23"/>
      <c r="I9" s="23"/>
      <c r="J9" s="22"/>
    </row>
    <row r="10" spans="2:11" s="5" customFormat="1" ht="19" thickBot="1">
      <c r="B10" s="38"/>
      <c r="C10" s="23" t="s">
        <v>99</v>
      </c>
      <c r="D10" s="46"/>
      <c r="E10" s="23"/>
      <c r="F10" s="23"/>
      <c r="G10" s="23"/>
      <c r="H10" s="23"/>
      <c r="I10" s="23"/>
      <c r="J10" s="22"/>
    </row>
    <row r="11" spans="2:11" s="5" customFormat="1" ht="19" thickBot="1">
      <c r="B11" s="38"/>
      <c r="C11" s="49" t="s">
        <v>37</v>
      </c>
      <c r="D11" s="30" t="s">
        <v>5</v>
      </c>
      <c r="E11" s="54">
        <v>0.38</v>
      </c>
      <c r="F11" s="29"/>
      <c r="G11" s="29"/>
      <c r="H11" s="45"/>
      <c r="I11" s="176" t="s">
        <v>65</v>
      </c>
      <c r="J11" s="22"/>
    </row>
    <row r="12" spans="2:11" s="5" customFormat="1" ht="19" thickBot="1">
      <c r="B12" s="38"/>
      <c r="C12" s="164" t="s">
        <v>115</v>
      </c>
      <c r="D12" s="30" t="s">
        <v>5</v>
      </c>
      <c r="E12" s="54">
        <v>0.42</v>
      </c>
      <c r="F12" s="29"/>
      <c r="G12" s="29"/>
      <c r="H12" s="45"/>
      <c r="I12" s="176" t="s">
        <v>65</v>
      </c>
      <c r="J12" s="22"/>
    </row>
    <row r="13" spans="2:11" ht="17" thickBot="1">
      <c r="B13" s="33"/>
      <c r="C13" s="49" t="s">
        <v>39</v>
      </c>
      <c r="D13" s="34" t="s">
        <v>5</v>
      </c>
      <c r="E13" s="54">
        <v>0.9</v>
      </c>
      <c r="F13" s="29"/>
      <c r="G13" s="29"/>
      <c r="H13" s="29"/>
      <c r="I13" s="32" t="s">
        <v>65</v>
      </c>
      <c r="J13" s="161"/>
      <c r="K13" s="3"/>
    </row>
    <row r="14" spans="2:11" ht="17" thickBot="1">
      <c r="B14" s="33"/>
      <c r="C14" s="49" t="s">
        <v>40</v>
      </c>
      <c r="D14" s="34" t="s">
        <v>5</v>
      </c>
      <c r="E14" s="50">
        <v>1</v>
      </c>
      <c r="F14" s="29"/>
      <c r="G14" s="29"/>
      <c r="H14" s="29"/>
      <c r="I14" s="32" t="s">
        <v>65</v>
      </c>
      <c r="J14" s="161"/>
      <c r="K14" s="3"/>
    </row>
    <row r="15" spans="2:11" ht="17" thickBot="1">
      <c r="B15" s="33"/>
      <c r="C15" s="49" t="s">
        <v>42</v>
      </c>
      <c r="D15" s="34" t="s">
        <v>5</v>
      </c>
      <c r="E15" s="50">
        <v>0</v>
      </c>
      <c r="F15" s="29"/>
      <c r="G15" s="29"/>
      <c r="H15" s="29"/>
      <c r="I15" s="32" t="s">
        <v>65</v>
      </c>
      <c r="J15" s="161"/>
      <c r="K15" s="3"/>
    </row>
    <row r="16" spans="2:11" ht="17" thickBot="1">
      <c r="B16" s="33"/>
      <c r="C16" s="49" t="s">
        <v>11</v>
      </c>
      <c r="D16" s="34" t="s">
        <v>5</v>
      </c>
      <c r="E16" s="50">
        <v>1</v>
      </c>
      <c r="F16" s="29"/>
      <c r="G16" s="29"/>
      <c r="H16" s="29"/>
      <c r="I16" s="32" t="s">
        <v>65</v>
      </c>
      <c r="J16" s="161"/>
      <c r="K16" s="3"/>
    </row>
    <row r="17" spans="2:11" s="2" customFormat="1" ht="17" thickBot="1">
      <c r="B17" s="33"/>
      <c r="C17" s="48" t="s">
        <v>45</v>
      </c>
      <c r="D17" s="34" t="s">
        <v>5</v>
      </c>
      <c r="E17" s="32">
        <v>0.1</v>
      </c>
      <c r="F17" s="29"/>
      <c r="G17" s="29"/>
      <c r="H17" s="29"/>
      <c r="I17" s="32" t="s">
        <v>65</v>
      </c>
      <c r="J17" s="162"/>
      <c r="K17" s="1"/>
    </row>
    <row r="18" spans="2:11" s="2" customFormat="1" ht="17" thickBot="1">
      <c r="B18" s="33"/>
      <c r="C18" s="49" t="s">
        <v>46</v>
      </c>
      <c r="D18" s="34" t="s">
        <v>5</v>
      </c>
      <c r="E18" s="32">
        <v>0.7</v>
      </c>
      <c r="F18" s="29"/>
      <c r="G18" s="29"/>
      <c r="H18" s="29"/>
      <c r="I18" s="32" t="s">
        <v>65</v>
      </c>
      <c r="J18" s="162"/>
      <c r="K18" s="1"/>
    </row>
    <row r="19" spans="2:11" ht="17" thickBot="1">
      <c r="B19" s="33"/>
      <c r="C19" s="49" t="s">
        <v>47</v>
      </c>
      <c r="D19" s="34" t="s">
        <v>108</v>
      </c>
      <c r="E19" s="54">
        <v>45</v>
      </c>
      <c r="F19" s="29"/>
      <c r="G19" s="52" t="s">
        <v>31</v>
      </c>
      <c r="H19" s="29"/>
      <c r="I19" s="32" t="s">
        <v>65</v>
      </c>
      <c r="J19" s="161"/>
    </row>
    <row r="20" spans="2:11" ht="17" thickBot="1">
      <c r="B20" s="33"/>
      <c r="C20" s="49" t="s">
        <v>48</v>
      </c>
      <c r="D20" s="34" t="s">
        <v>108</v>
      </c>
      <c r="E20" s="54">
        <v>49.736840000000001</v>
      </c>
      <c r="F20" s="29"/>
      <c r="G20" s="52" t="s">
        <v>67</v>
      </c>
      <c r="H20" s="29"/>
      <c r="I20" s="32" t="s">
        <v>65</v>
      </c>
      <c r="J20" s="161"/>
    </row>
    <row r="21" spans="2:11">
      <c r="B21" s="33"/>
      <c r="C21" s="158"/>
      <c r="D21" s="159"/>
      <c r="E21" s="153"/>
      <c r="F21" s="31"/>
      <c r="G21" s="160"/>
      <c r="H21" s="31"/>
      <c r="I21" s="31"/>
      <c r="J21" s="161"/>
    </row>
    <row r="22" spans="2:11" ht="17" thickBot="1">
      <c r="B22" s="33"/>
      <c r="C22" s="23" t="s">
        <v>114</v>
      </c>
      <c r="D22" s="159"/>
      <c r="E22" s="153"/>
      <c r="F22" s="31"/>
      <c r="G22" s="160"/>
      <c r="H22" s="31"/>
      <c r="I22" s="31"/>
      <c r="J22" s="161"/>
    </row>
    <row r="23" spans="2:11" ht="17" thickBot="1">
      <c r="B23" s="33"/>
      <c r="C23" s="49" t="s">
        <v>49</v>
      </c>
      <c r="D23" s="34" t="s">
        <v>38</v>
      </c>
      <c r="E23" s="50">
        <f>'Research data'!H14</f>
        <v>38250000</v>
      </c>
      <c r="F23" s="29"/>
      <c r="G23" s="52" t="s">
        <v>9</v>
      </c>
      <c r="H23" s="29"/>
      <c r="I23" s="176" t="s">
        <v>64</v>
      </c>
      <c r="J23" s="163"/>
    </row>
    <row r="24" spans="2:11" ht="17" thickBot="1">
      <c r="B24" s="33"/>
      <c r="C24" s="49" t="s">
        <v>50</v>
      </c>
      <c r="D24" s="34" t="s">
        <v>38</v>
      </c>
      <c r="E24" s="50">
        <v>0</v>
      </c>
      <c r="F24" s="29"/>
      <c r="G24" s="52" t="s">
        <v>68</v>
      </c>
      <c r="H24" s="29"/>
      <c r="I24" s="32" t="s">
        <v>65</v>
      </c>
      <c r="J24" s="163"/>
    </row>
    <row r="25" spans="2:11" ht="17" thickBot="1">
      <c r="B25" s="33"/>
      <c r="C25" s="49" t="s">
        <v>13</v>
      </c>
      <c r="D25" s="34" t="s">
        <v>38</v>
      </c>
      <c r="E25" s="50">
        <v>0</v>
      </c>
      <c r="F25" s="29"/>
      <c r="G25" s="52" t="s">
        <v>27</v>
      </c>
      <c r="H25" s="29"/>
      <c r="I25" s="32" t="s">
        <v>65</v>
      </c>
      <c r="J25" s="161"/>
    </row>
    <row r="26" spans="2:11" ht="17" thickBot="1">
      <c r="B26" s="33"/>
      <c r="C26" s="49" t="s">
        <v>51</v>
      </c>
      <c r="D26" s="34" t="s">
        <v>32</v>
      </c>
      <c r="E26" s="50">
        <v>0</v>
      </c>
      <c r="F26" s="29"/>
      <c r="G26" s="52" t="s">
        <v>30</v>
      </c>
      <c r="H26" s="29"/>
      <c r="I26" s="32" t="s">
        <v>65</v>
      </c>
      <c r="J26" s="161"/>
    </row>
    <row r="27" spans="2:11" ht="17" thickBot="1">
      <c r="B27" s="33"/>
      <c r="C27" s="49" t="s">
        <v>52</v>
      </c>
      <c r="D27" s="34" t="s">
        <v>63</v>
      </c>
      <c r="E27" s="152">
        <f>'Research data'!H17</f>
        <v>420000</v>
      </c>
      <c r="F27" s="29"/>
      <c r="G27" s="52" t="s">
        <v>69</v>
      </c>
      <c r="H27" s="29"/>
      <c r="I27" s="32" t="s">
        <v>127</v>
      </c>
      <c r="J27" s="161"/>
    </row>
    <row r="28" spans="2:11" ht="17" thickBot="1">
      <c r="B28" s="33"/>
      <c r="C28" s="49" t="s">
        <v>53</v>
      </c>
      <c r="D28" s="34" t="s">
        <v>62</v>
      </c>
      <c r="E28" s="50">
        <f>'Research data'!H19</f>
        <v>140</v>
      </c>
      <c r="F28" s="29"/>
      <c r="G28" s="52" t="s">
        <v>70</v>
      </c>
      <c r="H28" s="29"/>
      <c r="I28" s="32" t="s">
        <v>127</v>
      </c>
      <c r="J28" s="161"/>
    </row>
    <row r="29" spans="2:11" ht="17" thickBot="1">
      <c r="B29" s="33"/>
      <c r="C29" s="49" t="s">
        <v>54</v>
      </c>
      <c r="D29" s="34" t="s">
        <v>62</v>
      </c>
      <c r="E29" s="50">
        <v>0</v>
      </c>
      <c r="F29" s="29"/>
      <c r="G29" s="52" t="s">
        <v>71</v>
      </c>
      <c r="H29" s="29"/>
      <c r="I29" s="32" t="s">
        <v>65</v>
      </c>
      <c r="J29" s="161"/>
    </row>
    <row r="30" spans="2:11" ht="17" thickBot="1">
      <c r="B30" s="33"/>
      <c r="C30" s="49" t="s">
        <v>57</v>
      </c>
      <c r="D30" s="34" t="s">
        <v>3</v>
      </c>
      <c r="E30" s="54">
        <v>0.1</v>
      </c>
      <c r="F30" s="29"/>
      <c r="G30" s="52" t="s">
        <v>26</v>
      </c>
      <c r="H30" s="29"/>
      <c r="I30" s="32" t="s">
        <v>65</v>
      </c>
      <c r="J30" s="161"/>
    </row>
    <row r="31" spans="2:11" ht="17" thickBot="1">
      <c r="B31" s="33"/>
      <c r="C31" s="49" t="s">
        <v>44</v>
      </c>
      <c r="D31" s="34" t="s">
        <v>12</v>
      </c>
      <c r="E31" s="50">
        <v>1</v>
      </c>
      <c r="F31" s="29"/>
      <c r="G31" s="29"/>
      <c r="H31" s="29"/>
      <c r="I31" s="32" t="s">
        <v>65</v>
      </c>
      <c r="J31" s="161"/>
    </row>
    <row r="32" spans="2:11">
      <c r="B32" s="33"/>
      <c r="C32" s="158"/>
      <c r="D32" s="159"/>
      <c r="E32" s="153"/>
      <c r="F32" s="31"/>
      <c r="G32" s="31"/>
      <c r="H32" s="31"/>
      <c r="I32" s="31"/>
      <c r="J32" s="161"/>
    </row>
    <row r="33" spans="2:10" ht="17" thickBot="1">
      <c r="B33" s="33"/>
      <c r="C33" s="23" t="s">
        <v>8</v>
      </c>
      <c r="D33" s="159"/>
      <c r="E33" s="153"/>
      <c r="F33" s="31"/>
      <c r="G33" s="160"/>
      <c r="H33" s="31"/>
      <c r="I33" s="31"/>
      <c r="J33" s="161"/>
    </row>
    <row r="34" spans="2:10" ht="17" thickBot="1">
      <c r="B34" s="33"/>
      <c r="C34" s="49" t="s">
        <v>43</v>
      </c>
      <c r="D34" s="34" t="s">
        <v>4</v>
      </c>
      <c r="E34" s="50">
        <f>'Research data'!H9</f>
        <v>0.1</v>
      </c>
      <c r="F34" s="29"/>
      <c r="G34" s="29" t="s">
        <v>17</v>
      </c>
      <c r="H34" s="29"/>
      <c r="I34" s="53" t="s">
        <v>122</v>
      </c>
      <c r="J34" s="161"/>
    </row>
    <row r="35" spans="2:10" ht="17" thickBot="1">
      <c r="B35" s="33"/>
      <c r="C35" s="49" t="s">
        <v>55</v>
      </c>
      <c r="D35" s="34" t="s">
        <v>2</v>
      </c>
      <c r="E35" s="50">
        <f>'Research data'!H10</f>
        <v>1.5</v>
      </c>
      <c r="F35" s="29"/>
      <c r="G35" s="52" t="s">
        <v>29</v>
      </c>
      <c r="H35" s="29"/>
      <c r="I35" s="176" t="s">
        <v>119</v>
      </c>
      <c r="J35" s="161"/>
    </row>
    <row r="36" spans="2:10" ht="17" thickBot="1">
      <c r="B36" s="33"/>
      <c r="C36" s="49" t="s">
        <v>56</v>
      </c>
      <c r="D36" s="34" t="s">
        <v>2</v>
      </c>
      <c r="E36" s="180">
        <f>'Research data'!H11</f>
        <v>25</v>
      </c>
      <c r="F36" s="29"/>
      <c r="G36" s="52" t="s">
        <v>28</v>
      </c>
      <c r="H36" s="29"/>
      <c r="I36" s="176" t="s">
        <v>119</v>
      </c>
      <c r="J36" s="161"/>
    </row>
    <row r="37" spans="2:10" ht="17" thickBot="1">
      <c r="B37" s="33"/>
      <c r="C37" s="49" t="s">
        <v>41</v>
      </c>
      <c r="D37" s="34" t="s">
        <v>5</v>
      </c>
      <c r="E37" s="50">
        <v>0</v>
      </c>
      <c r="F37" s="29"/>
      <c r="G37" s="29"/>
      <c r="H37" s="29"/>
      <c r="I37" s="32" t="s">
        <v>65</v>
      </c>
      <c r="J37" s="161"/>
    </row>
    <row r="38" spans="2:10" ht="17" thickBot="1">
      <c r="B38" s="33"/>
      <c r="C38" s="49" t="s">
        <v>58</v>
      </c>
      <c r="D38" s="34" t="s">
        <v>5</v>
      </c>
      <c r="E38" s="50">
        <v>26820</v>
      </c>
      <c r="F38" s="29"/>
      <c r="G38" s="29"/>
      <c r="H38" s="29"/>
      <c r="I38" s="32" t="s">
        <v>65</v>
      </c>
      <c r="J38" s="161"/>
    </row>
    <row r="39" spans="2:10" ht="17" thickBot="1">
      <c r="B39" s="33"/>
      <c r="C39" s="49" t="s">
        <v>14</v>
      </c>
      <c r="D39" s="34" t="s">
        <v>5</v>
      </c>
      <c r="E39" s="50">
        <v>0</v>
      </c>
      <c r="F39" s="29"/>
      <c r="G39" s="29"/>
      <c r="H39" s="29"/>
      <c r="I39" s="32" t="s">
        <v>65</v>
      </c>
      <c r="J39" s="161"/>
    </row>
    <row r="40" spans="2:10" ht="17" thickBot="1">
      <c r="B40" s="33"/>
      <c r="C40" s="49" t="s">
        <v>59</v>
      </c>
      <c r="D40" s="34" t="s">
        <v>5</v>
      </c>
      <c r="E40" s="50">
        <v>193680</v>
      </c>
      <c r="F40" s="29"/>
      <c r="G40" s="29"/>
      <c r="H40" s="29"/>
      <c r="I40" s="32" t="s">
        <v>65</v>
      </c>
      <c r="J40" s="161"/>
    </row>
    <row r="41" spans="2:10" ht="17" thickBot="1">
      <c r="B41" s="33"/>
      <c r="C41" s="49" t="s">
        <v>61</v>
      </c>
      <c r="D41" s="34" t="s">
        <v>5</v>
      </c>
      <c r="E41" s="50">
        <v>32040</v>
      </c>
      <c r="F41" s="29"/>
      <c r="G41" s="29"/>
      <c r="H41" s="29"/>
      <c r="I41" s="32" t="s">
        <v>65</v>
      </c>
      <c r="J41" s="161"/>
    </row>
    <row r="42" spans="2:10" ht="17" thickBot="1">
      <c r="B42" s="33"/>
      <c r="C42" s="49" t="s">
        <v>60</v>
      </c>
      <c r="D42" s="34" t="s">
        <v>5</v>
      </c>
      <c r="E42" s="50">
        <v>21600</v>
      </c>
      <c r="F42" s="29"/>
      <c r="G42" s="29"/>
      <c r="H42" s="29"/>
      <c r="I42" s="32" t="s">
        <v>65</v>
      </c>
      <c r="J42" s="161"/>
    </row>
    <row r="43" spans="2:10" ht="20" customHeight="1" thickBot="1">
      <c r="B43" s="35"/>
      <c r="C43" s="36"/>
      <c r="D43" s="36"/>
      <c r="E43" s="36"/>
      <c r="F43" s="36"/>
      <c r="G43" s="36"/>
      <c r="H43" s="36"/>
      <c r="I43" s="36"/>
      <c r="J43" s="6"/>
    </row>
    <row r="44" spans="2:10">
      <c r="B44" s="37"/>
      <c r="C44" s="37"/>
      <c r="D44" s="37"/>
      <c r="E44" s="37"/>
      <c r="F44" s="37"/>
      <c r="G44" s="37"/>
      <c r="H44" s="37"/>
      <c r="I44" s="37"/>
    </row>
    <row r="45" spans="2:10">
      <c r="B45" s="15"/>
      <c r="C45" s="15"/>
      <c r="D45" s="15"/>
      <c r="E45" s="15"/>
      <c r="F45" s="15"/>
      <c r="G45" s="15"/>
      <c r="H45" s="15"/>
      <c r="I45" s="15"/>
    </row>
    <row r="46" spans="2:10">
      <c r="B46" s="15"/>
      <c r="F46" s="15"/>
      <c r="G46" s="15"/>
      <c r="H46" s="15"/>
      <c r="I46" s="15"/>
    </row>
    <row r="47" spans="2:10">
      <c r="B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101600</xdr:rowOff>
                  </from>
                  <to>
                    <xdr:col>6</xdr:col>
                    <xdr:colOff>3975100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9"/>
  <sheetViews>
    <sheetView topLeftCell="C2" workbookViewId="0">
      <selection activeCell="H6" sqref="H6"/>
    </sheetView>
  </sheetViews>
  <sheetFormatPr baseColWidth="10" defaultRowHeight="15" x14ac:dyDescent="0"/>
  <cols>
    <col min="1" max="1" width="3.375" style="55" customWidth="1"/>
    <col min="2" max="2" width="4.25" style="55" customWidth="1"/>
    <col min="3" max="3" width="35.875" style="55" customWidth="1"/>
    <col min="4" max="4" width="16.625" style="55" hidden="1" customWidth="1"/>
    <col min="5" max="5" width="13.875" style="55" hidden="1" customWidth="1"/>
    <col min="6" max="6" width="11.125" style="55" customWidth="1"/>
    <col min="7" max="7" width="2.5" style="55" customWidth="1"/>
    <col min="8" max="8" width="12.375" style="55" customWidth="1"/>
    <col min="9" max="9" width="2.875" style="55" customWidth="1"/>
    <col min="10" max="10" width="11.875" style="95" customWidth="1"/>
    <col min="11" max="11" width="2.375" style="95" customWidth="1"/>
    <col min="12" max="12" width="9.25" style="95" customWidth="1"/>
    <col min="13" max="13" width="2.875" style="95" customWidth="1"/>
    <col min="14" max="14" width="10" style="95" customWidth="1"/>
    <col min="15" max="15" width="2.875" style="55" customWidth="1"/>
    <col min="16" max="16" width="72.125" style="55" customWidth="1"/>
    <col min="17" max="17" width="4" style="55" customWidth="1"/>
    <col min="18" max="16384" width="10.625" style="55"/>
  </cols>
  <sheetData>
    <row r="1" spans="2:17" ht="16" thickBot="1"/>
    <row r="2" spans="2:17">
      <c r="B2" s="56"/>
      <c r="C2" s="57"/>
      <c r="D2" s="57"/>
      <c r="E2" s="57"/>
      <c r="F2" s="57"/>
      <c r="G2" s="57"/>
      <c r="H2" s="57"/>
      <c r="I2" s="57"/>
      <c r="J2" s="96"/>
      <c r="K2" s="96"/>
      <c r="L2" s="96"/>
      <c r="M2" s="96"/>
      <c r="N2" s="96"/>
      <c r="O2" s="57"/>
      <c r="P2" s="57"/>
      <c r="Q2" s="58"/>
    </row>
    <row r="3" spans="2:17" s="39" customFormat="1">
      <c r="B3" s="38"/>
      <c r="C3" s="147" t="s">
        <v>105</v>
      </c>
      <c r="D3" s="17"/>
      <c r="E3" s="17"/>
      <c r="F3" s="147" t="s">
        <v>16</v>
      </c>
      <c r="G3" s="147"/>
      <c r="H3" s="147" t="s">
        <v>93</v>
      </c>
      <c r="I3" s="147"/>
      <c r="J3" s="148" t="s">
        <v>64</v>
      </c>
      <c r="K3" s="148"/>
      <c r="L3" s="148" t="s">
        <v>119</v>
      </c>
      <c r="M3" s="148"/>
      <c r="N3" s="148" t="s">
        <v>122</v>
      </c>
      <c r="O3" s="147"/>
      <c r="P3" s="147" t="s">
        <v>129</v>
      </c>
      <c r="Q3" s="24"/>
    </row>
    <row r="4" spans="2:17">
      <c r="B4" s="59"/>
      <c r="C4" s="97"/>
      <c r="D4" s="97"/>
      <c r="E4" s="97"/>
      <c r="F4" s="97"/>
      <c r="G4" s="97"/>
      <c r="H4" s="98"/>
      <c r="I4" s="98"/>
      <c r="J4" s="149"/>
      <c r="K4" s="149"/>
      <c r="L4" s="149"/>
      <c r="M4" s="149"/>
      <c r="N4" s="149"/>
      <c r="O4" s="149"/>
      <c r="P4" s="17"/>
      <c r="Q4" s="61"/>
    </row>
    <row r="5" spans="2:17" ht="16" thickBot="1">
      <c r="B5" s="59"/>
      <c r="C5" s="47" t="s">
        <v>99</v>
      </c>
      <c r="D5" s="47"/>
      <c r="E5" s="47"/>
      <c r="F5" s="47"/>
      <c r="G5" s="47"/>
      <c r="H5" s="18"/>
      <c r="I5" s="18"/>
      <c r="J5" s="18"/>
      <c r="K5" s="18"/>
      <c r="L5" s="18"/>
      <c r="M5" s="18"/>
      <c r="N5" s="18"/>
      <c r="O5" s="18"/>
      <c r="P5" s="99"/>
      <c r="Q5" s="61"/>
    </row>
    <row r="6" spans="2:17" ht="16" thickBot="1">
      <c r="B6" s="59"/>
      <c r="C6" s="100" t="s">
        <v>33</v>
      </c>
      <c r="D6" s="100"/>
      <c r="E6" s="100"/>
      <c r="F6" s="143" t="s">
        <v>100</v>
      </c>
      <c r="G6" s="151"/>
      <c r="H6" s="103">
        <f>ROUND(45,0)</f>
        <v>45</v>
      </c>
      <c r="I6" s="102"/>
      <c r="J6" s="98"/>
      <c r="K6" s="104"/>
      <c r="L6" s="104"/>
      <c r="M6" s="104"/>
      <c r="P6" s="99"/>
      <c r="Q6" s="61"/>
    </row>
    <row r="7" spans="2:17">
      <c r="B7" s="59"/>
      <c r="C7" s="109"/>
      <c r="D7" s="109"/>
      <c r="E7" s="109"/>
      <c r="F7" s="60"/>
      <c r="G7" s="60"/>
      <c r="H7" s="107"/>
      <c r="I7" s="107"/>
      <c r="J7" s="107"/>
      <c r="K7" s="107"/>
      <c r="L7" s="107"/>
      <c r="M7" s="107"/>
      <c r="P7" s="150"/>
      <c r="Q7" s="61"/>
    </row>
    <row r="8" spans="2:17" ht="16" thickBot="1">
      <c r="B8" s="59"/>
      <c r="C8" s="47" t="s">
        <v>8</v>
      </c>
      <c r="D8" s="47"/>
      <c r="E8" s="47"/>
      <c r="F8" s="47"/>
      <c r="G8" s="47"/>
      <c r="H8" s="19"/>
      <c r="I8" s="19"/>
      <c r="J8" s="20"/>
      <c r="K8" s="20"/>
      <c r="L8" s="20"/>
      <c r="M8" s="20"/>
      <c r="N8" s="110"/>
      <c r="P8" s="150"/>
      <c r="Q8" s="61"/>
    </row>
    <row r="9" spans="2:17" ht="16" thickBot="1">
      <c r="B9" s="59"/>
      <c r="C9" s="105" t="s">
        <v>17</v>
      </c>
      <c r="D9" s="105"/>
      <c r="E9" s="105"/>
      <c r="F9" s="101" t="s">
        <v>4</v>
      </c>
      <c r="G9" s="102"/>
      <c r="H9" s="112">
        <f>ROUND(0.1,1)</f>
        <v>0.1</v>
      </c>
      <c r="I9" s="106"/>
      <c r="J9" s="107"/>
      <c r="K9" s="107"/>
      <c r="L9" s="107"/>
      <c r="M9" s="107"/>
      <c r="N9" s="108">
        <v>0.1</v>
      </c>
      <c r="P9" s="171" t="s">
        <v>120</v>
      </c>
      <c r="Q9" s="61"/>
    </row>
    <row r="10" spans="2:17" ht="16" thickBot="1">
      <c r="B10" s="59"/>
      <c r="C10" s="111" t="s">
        <v>1</v>
      </c>
      <c r="D10" s="111"/>
      <c r="E10" s="111"/>
      <c r="F10" s="101" t="s">
        <v>2</v>
      </c>
      <c r="G10" s="102"/>
      <c r="H10" s="112">
        <f>ROUND(1.5,1)</f>
        <v>1.5</v>
      </c>
      <c r="I10" s="107"/>
      <c r="J10" s="107"/>
      <c r="K10" s="107"/>
      <c r="L10" s="168">
        <v>1.5</v>
      </c>
      <c r="M10" s="107"/>
      <c r="N10" s="98"/>
      <c r="P10" s="51" t="s">
        <v>74</v>
      </c>
      <c r="Q10" s="61"/>
    </row>
    <row r="11" spans="2:17" ht="16" thickBot="1">
      <c r="B11" s="59"/>
      <c r="C11" s="113" t="s">
        <v>6</v>
      </c>
      <c r="D11" s="113"/>
      <c r="E11" s="113"/>
      <c r="F11" s="101" t="s">
        <v>2</v>
      </c>
      <c r="G11" s="102"/>
      <c r="H11" s="114">
        <f>ROUND(25,0)</f>
        <v>25</v>
      </c>
      <c r="I11" s="107"/>
      <c r="J11" s="107"/>
      <c r="K11" s="107"/>
      <c r="L11" s="103">
        <v>25</v>
      </c>
      <c r="M11" s="107"/>
      <c r="N11" s="98"/>
      <c r="P11" s="169" t="s">
        <v>121</v>
      </c>
      <c r="Q11" s="61"/>
    </row>
    <row r="12" spans="2:17">
      <c r="B12" s="59"/>
      <c r="C12" s="47"/>
      <c r="D12" s="47"/>
      <c r="E12" s="47"/>
      <c r="F12" s="47"/>
      <c r="G12" s="47"/>
      <c r="H12" s="20"/>
      <c r="I12" s="20"/>
      <c r="J12" s="20"/>
      <c r="K12" s="20"/>
      <c r="L12" s="20"/>
      <c r="M12" s="20"/>
      <c r="N12" s="110"/>
      <c r="P12" s="99"/>
      <c r="Q12" s="61"/>
    </row>
    <row r="13" spans="2:17" ht="16" thickBot="1">
      <c r="B13" s="59"/>
      <c r="C13" s="21" t="s">
        <v>106</v>
      </c>
      <c r="D13" s="21"/>
      <c r="E13" s="21"/>
      <c r="F13" s="21"/>
      <c r="G13" s="47"/>
      <c r="H13" s="20"/>
      <c r="I13" s="20"/>
      <c r="J13" s="20"/>
      <c r="K13" s="20"/>
      <c r="L13" s="20"/>
      <c r="M13" s="20"/>
      <c r="N13" s="110"/>
      <c r="P13" s="165"/>
      <c r="Q13" s="61"/>
    </row>
    <row r="14" spans="2:17" ht="16" thickBot="1">
      <c r="B14" s="59"/>
      <c r="C14" s="154" t="s">
        <v>109</v>
      </c>
      <c r="D14" s="21"/>
      <c r="E14" s="21"/>
      <c r="F14" s="144" t="s">
        <v>38</v>
      </c>
      <c r="G14" s="145"/>
      <c r="H14" s="115">
        <f>ROUND(H15*H6*1000,2)</f>
        <v>38250000</v>
      </c>
      <c r="I14" s="20"/>
      <c r="J14" s="115">
        <f>J15*H6*1000</f>
        <v>38250000</v>
      </c>
      <c r="K14" s="107"/>
      <c r="L14" s="107"/>
      <c r="M14" s="107"/>
      <c r="N14" s="110"/>
      <c r="P14" s="165"/>
      <c r="Q14" s="61"/>
    </row>
    <row r="15" spans="2:17" ht="16" thickBot="1">
      <c r="B15" s="59"/>
      <c r="C15" s="154" t="s">
        <v>110</v>
      </c>
      <c r="D15" s="116"/>
      <c r="E15" s="116"/>
      <c r="F15" s="143" t="s">
        <v>101</v>
      </c>
      <c r="G15" s="151"/>
      <c r="H15" s="115">
        <v>850</v>
      </c>
      <c r="I15" s="107"/>
      <c r="J15" s="122">
        <v>850</v>
      </c>
      <c r="K15" s="107"/>
      <c r="L15" s="107"/>
      <c r="M15" s="107"/>
      <c r="N15" s="110"/>
      <c r="P15" s="165"/>
      <c r="Q15" s="61"/>
    </row>
    <row r="16" spans="2:17" ht="16" thickBot="1">
      <c r="B16" s="59"/>
      <c r="C16" s="170" t="s">
        <v>116</v>
      </c>
      <c r="D16" s="116"/>
      <c r="E16" s="116"/>
      <c r="F16" s="145" t="s">
        <v>63</v>
      </c>
      <c r="G16" s="151"/>
      <c r="H16" s="117">
        <f>H17+H20</f>
        <v>1260000</v>
      </c>
      <c r="I16" s="107"/>
      <c r="J16" s="122">
        <v>1260000</v>
      </c>
      <c r="K16" s="107"/>
      <c r="L16" s="107"/>
      <c r="M16" s="107"/>
      <c r="N16" s="110"/>
      <c r="P16" s="165"/>
      <c r="Q16" s="61"/>
    </row>
    <row r="17" spans="2:17" ht="16" thickBot="1">
      <c r="B17" s="59"/>
      <c r="C17" s="167" t="s">
        <v>111</v>
      </c>
      <c r="D17" s="47"/>
      <c r="E17" s="47"/>
      <c r="F17" s="179" t="s">
        <v>63</v>
      </c>
      <c r="G17" s="145"/>
      <c r="H17" s="117">
        <f>ROUND(H18*1000*H6,2)</f>
        <v>420000</v>
      </c>
      <c r="I17" s="20"/>
      <c r="J17" s="107"/>
      <c r="K17" s="107"/>
      <c r="L17" s="107"/>
      <c r="M17" s="107"/>
      <c r="N17" s="107"/>
      <c r="P17" s="178" t="s">
        <v>131</v>
      </c>
      <c r="Q17" s="61"/>
    </row>
    <row r="18" spans="2:17" ht="16" thickBot="1">
      <c r="B18" s="59"/>
      <c r="C18" s="154" t="s">
        <v>112</v>
      </c>
      <c r="D18" s="47"/>
      <c r="E18" s="47"/>
      <c r="F18" s="145" t="s">
        <v>102</v>
      </c>
      <c r="G18" s="145"/>
      <c r="H18" s="117">
        <v>9.3333333330000006</v>
      </c>
      <c r="I18" s="20"/>
      <c r="J18" s="107"/>
      <c r="K18" s="107"/>
      <c r="L18" s="107"/>
      <c r="M18" s="107"/>
      <c r="N18" s="107"/>
      <c r="P18" s="178"/>
      <c r="Q18" s="61"/>
    </row>
    <row r="19" spans="2:17" ht="16" thickBot="1">
      <c r="B19" s="59"/>
      <c r="C19" s="166" t="s">
        <v>70</v>
      </c>
      <c r="D19" s="119"/>
      <c r="E19" s="119"/>
      <c r="F19" s="101" t="s">
        <v>62</v>
      </c>
      <c r="G19" s="102"/>
      <c r="H19" s="115">
        <f>ROUND(H21*H23/H22,2)</f>
        <v>140</v>
      </c>
      <c r="I19" s="107"/>
      <c r="J19" s="107"/>
      <c r="K19" s="107"/>
      <c r="L19" s="107"/>
      <c r="M19" s="107"/>
      <c r="N19" s="107"/>
      <c r="P19" s="178" t="s">
        <v>132</v>
      </c>
      <c r="Q19" s="61"/>
    </row>
    <row r="20" spans="2:17" ht="16" thickBot="1">
      <c r="B20" s="59"/>
      <c r="C20" s="154" t="s">
        <v>70</v>
      </c>
      <c r="D20" s="118"/>
      <c r="E20" s="118"/>
      <c r="F20" s="101" t="s">
        <v>63</v>
      </c>
      <c r="G20" s="102"/>
      <c r="H20" s="115">
        <f>H19*H22</f>
        <v>840000</v>
      </c>
      <c r="I20" s="107"/>
      <c r="J20" s="107"/>
      <c r="K20" s="107"/>
      <c r="L20" s="107"/>
      <c r="M20" s="107"/>
      <c r="N20" s="107"/>
      <c r="P20" s="51" t="s">
        <v>73</v>
      </c>
      <c r="Q20" s="61"/>
    </row>
    <row r="21" spans="2:17" ht="16" thickBot="1">
      <c r="B21" s="59"/>
      <c r="C21" s="154" t="s">
        <v>70</v>
      </c>
      <c r="D21" s="118"/>
      <c r="E21" s="118"/>
      <c r="F21" s="143" t="s">
        <v>103</v>
      </c>
      <c r="G21" s="151"/>
      <c r="H21" s="115">
        <v>3.11111111111</v>
      </c>
      <c r="I21" s="107"/>
      <c r="J21" s="107"/>
      <c r="K21" s="107"/>
      <c r="L21" s="107"/>
      <c r="M21" s="107"/>
      <c r="N21" s="107"/>
      <c r="P21" s="169"/>
      <c r="Q21" s="61"/>
    </row>
    <row r="22" spans="2:17" ht="16" thickBot="1">
      <c r="B22" s="59"/>
      <c r="C22" s="154" t="s">
        <v>113</v>
      </c>
      <c r="D22" s="99"/>
      <c r="E22" s="99"/>
      <c r="F22" s="99" t="s">
        <v>72</v>
      </c>
      <c r="G22" s="60"/>
      <c r="H22" s="120">
        <v>6000</v>
      </c>
      <c r="I22" s="60"/>
      <c r="J22" s="98"/>
      <c r="K22" s="110"/>
      <c r="L22" s="110"/>
      <c r="M22" s="110"/>
      <c r="N22" s="110"/>
      <c r="P22" s="51"/>
      <c r="Q22" s="61"/>
    </row>
    <row r="23" spans="2:17" ht="16" thickBot="1">
      <c r="B23" s="59"/>
      <c r="C23" s="177" t="s">
        <v>130</v>
      </c>
      <c r="D23" s="99"/>
      <c r="E23" s="99"/>
      <c r="F23" s="146" t="s">
        <v>104</v>
      </c>
      <c r="G23" s="127"/>
      <c r="H23" s="120">
        <f>H22*H6</f>
        <v>270000</v>
      </c>
      <c r="I23" s="60"/>
      <c r="J23" s="98"/>
      <c r="K23" s="110"/>
      <c r="L23" s="110"/>
      <c r="M23" s="110"/>
      <c r="N23" s="110"/>
      <c r="P23" s="99"/>
      <c r="Q23" s="61"/>
    </row>
    <row r="24" spans="2:17" ht="16" thickBot="1">
      <c r="B24" s="62"/>
      <c r="C24" s="63"/>
      <c r="D24" s="63"/>
      <c r="E24" s="63"/>
      <c r="F24" s="63"/>
      <c r="G24" s="63"/>
      <c r="H24" s="63"/>
      <c r="I24" s="121"/>
      <c r="J24" s="121"/>
      <c r="K24" s="121"/>
      <c r="L24" s="121"/>
      <c r="M24" s="121"/>
      <c r="N24" s="121"/>
      <c r="O24" s="63"/>
      <c r="P24" s="63"/>
      <c r="Q24" s="64"/>
    </row>
    <row r="27" spans="2:17">
      <c r="H27" s="60"/>
      <c r="I27" s="60"/>
      <c r="J27" s="110"/>
      <c r="K27" s="110"/>
      <c r="L27" s="110"/>
      <c r="M27" s="110"/>
    </row>
    <row r="28" spans="2:17">
      <c r="H28" s="60"/>
      <c r="I28" s="60"/>
      <c r="J28" s="110"/>
      <c r="K28" s="110"/>
      <c r="L28" s="110"/>
      <c r="M28" s="110"/>
    </row>
    <row r="29" spans="2:17">
      <c r="H29" s="60"/>
      <c r="I29" s="60"/>
      <c r="J29" s="110"/>
      <c r="K29" s="110"/>
      <c r="L29" s="110"/>
      <c r="M29" s="110"/>
    </row>
  </sheetData>
  <conditionalFormatting sqref="P22">
    <cfRule type="colorScale" priority="1">
      <colorScale>
        <cfvo type="min"/>
        <cfvo type="max"/>
        <color rgb="FFFF7128"/>
        <color rgb="FFFFEF9C"/>
      </colorScale>
    </cfRule>
  </conditionalFormatting>
  <hyperlinks>
    <hyperlink ref="P20" r:id="rId1" location="issuecomment-18286997"/>
    <hyperlink ref="P10"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1"/>
  <sheetViews>
    <sheetView topLeftCell="H1" workbookViewId="0">
      <selection activeCell="I14" sqref="I14"/>
    </sheetView>
  </sheetViews>
  <sheetFormatPr baseColWidth="10" defaultColWidth="33.125" defaultRowHeight="15" x14ac:dyDescent="0"/>
  <cols>
    <col min="1" max="1" width="3.625" style="65" customWidth="1"/>
    <col min="2" max="2" width="3.125" style="65" customWidth="1"/>
    <col min="3" max="3" width="30.25" style="65" customWidth="1"/>
    <col min="4" max="4" width="16.125" style="65" customWidth="1"/>
    <col min="5" max="5" width="10.25" style="65" customWidth="1"/>
    <col min="6" max="7" width="12.125" style="65" customWidth="1"/>
    <col min="8" max="8" width="11.5" style="66" customWidth="1"/>
    <col min="9" max="9" width="130.125" style="65" customWidth="1"/>
    <col min="10" max="10" width="2.625" style="65" customWidth="1"/>
    <col min="11" max="11" width="9.5" style="65" customWidth="1"/>
    <col min="12" max="16384" width="33.125" style="65"/>
  </cols>
  <sheetData>
    <row r="1" spans="2:10" ht="16" thickBot="1"/>
    <row r="2" spans="2:10">
      <c r="B2" s="67"/>
      <c r="C2" s="68"/>
      <c r="D2" s="68"/>
      <c r="E2" s="68"/>
      <c r="F2" s="68"/>
      <c r="G2" s="68"/>
      <c r="H2" s="69"/>
      <c r="I2" s="68"/>
      <c r="J2" s="70"/>
    </row>
    <row r="3" spans="2:10">
      <c r="B3" s="71"/>
      <c r="C3" s="72" t="s">
        <v>24</v>
      </c>
      <c r="D3" s="72"/>
      <c r="E3" s="72"/>
      <c r="F3" s="72"/>
      <c r="G3" s="72"/>
      <c r="H3" s="73"/>
      <c r="I3" s="74"/>
      <c r="J3" s="75"/>
    </row>
    <row r="4" spans="2:10">
      <c r="B4" s="71"/>
      <c r="C4" s="74"/>
      <c r="D4" s="74"/>
      <c r="E4" s="74"/>
      <c r="F4" s="74"/>
      <c r="G4" s="74"/>
      <c r="H4" s="76"/>
      <c r="I4" s="74"/>
      <c r="J4" s="75"/>
    </row>
    <row r="5" spans="2:10">
      <c r="B5" s="77"/>
      <c r="C5" s="78" t="s">
        <v>34</v>
      </c>
      <c r="D5" s="78" t="s">
        <v>0</v>
      </c>
      <c r="E5" s="78" t="s">
        <v>21</v>
      </c>
      <c r="F5" s="78" t="s">
        <v>35</v>
      </c>
      <c r="G5" s="78" t="s">
        <v>78</v>
      </c>
      <c r="H5" s="79" t="s">
        <v>66</v>
      </c>
      <c r="I5" s="78" t="s">
        <v>18</v>
      </c>
      <c r="J5" s="80"/>
    </row>
    <row r="6" spans="2:10">
      <c r="B6" s="71"/>
      <c r="C6" s="72"/>
      <c r="D6" s="72"/>
      <c r="E6" s="72"/>
      <c r="F6" s="72"/>
      <c r="G6" s="72"/>
      <c r="H6" s="73"/>
      <c r="I6" s="72"/>
      <c r="J6" s="80"/>
    </row>
    <row r="7" spans="2:10">
      <c r="B7" s="71"/>
      <c r="C7" s="81"/>
      <c r="D7" s="81" t="s">
        <v>119</v>
      </c>
      <c r="E7" s="83" t="s">
        <v>25</v>
      </c>
      <c r="F7" s="84" t="s">
        <v>76</v>
      </c>
      <c r="G7" s="84"/>
      <c r="H7" s="85"/>
      <c r="I7" s="86" t="s">
        <v>118</v>
      </c>
      <c r="J7" s="87"/>
    </row>
    <row r="8" spans="2:10">
      <c r="B8" s="71"/>
      <c r="C8" s="173" t="s">
        <v>1</v>
      </c>
      <c r="D8" s="81"/>
      <c r="E8" s="83"/>
      <c r="F8" s="85"/>
      <c r="G8" s="85"/>
      <c r="H8" s="85"/>
      <c r="I8" s="81"/>
      <c r="J8" s="88"/>
    </row>
    <row r="9" spans="2:10">
      <c r="B9" s="71"/>
      <c r="C9" s="174" t="s">
        <v>6</v>
      </c>
      <c r="D9" s="81"/>
      <c r="E9" s="83"/>
      <c r="F9" s="85"/>
      <c r="G9" s="85"/>
      <c r="H9" s="85"/>
      <c r="I9" s="81"/>
      <c r="J9" s="88"/>
    </row>
    <row r="10" spans="2:10">
      <c r="B10" s="71"/>
      <c r="C10" s="81"/>
      <c r="D10" s="81" t="s">
        <v>64</v>
      </c>
      <c r="E10" s="74" t="s">
        <v>10</v>
      </c>
      <c r="F10" s="76" t="s">
        <v>75</v>
      </c>
      <c r="G10" s="76"/>
      <c r="H10" s="76"/>
      <c r="I10" s="86"/>
      <c r="J10" s="87"/>
    </row>
    <row r="11" spans="2:10">
      <c r="B11" s="71"/>
      <c r="C11" s="82" t="s">
        <v>79</v>
      </c>
      <c r="D11" s="81"/>
      <c r="E11" s="74"/>
      <c r="F11" s="74"/>
      <c r="G11" s="74"/>
      <c r="H11" s="76"/>
      <c r="I11" s="81"/>
      <c r="J11" s="88"/>
    </row>
    <row r="12" spans="2:10">
      <c r="B12" s="71"/>
      <c r="C12" s="173" t="s">
        <v>128</v>
      </c>
      <c r="D12" s="81"/>
      <c r="E12" s="74"/>
      <c r="F12" s="74"/>
      <c r="G12" s="74"/>
      <c r="H12" s="76"/>
      <c r="I12" s="81"/>
      <c r="J12" s="88"/>
    </row>
    <row r="13" spans="2:10">
      <c r="B13" s="71"/>
      <c r="C13" s="82"/>
      <c r="D13" s="81"/>
      <c r="E13" s="74"/>
      <c r="F13" s="74"/>
      <c r="G13" s="74"/>
      <c r="H13" s="76"/>
      <c r="I13" s="81"/>
      <c r="J13" s="88"/>
    </row>
    <row r="14" spans="2:10">
      <c r="B14" s="71"/>
      <c r="C14" s="81"/>
      <c r="D14" s="81" t="s">
        <v>77</v>
      </c>
      <c r="E14" s="74" t="s">
        <v>10</v>
      </c>
      <c r="F14" s="76">
        <v>2013</v>
      </c>
      <c r="G14" s="76"/>
      <c r="H14" s="76"/>
      <c r="I14" s="86" t="s">
        <v>127</v>
      </c>
      <c r="J14" s="88"/>
    </row>
    <row r="15" spans="2:10">
      <c r="B15" s="71"/>
      <c r="C15" s="173" t="s">
        <v>80</v>
      </c>
      <c r="D15" s="81"/>
      <c r="E15" s="74"/>
      <c r="F15" s="74"/>
      <c r="G15" s="74"/>
      <c r="H15" s="76"/>
      <c r="I15" s="81"/>
      <c r="J15" s="88"/>
    </row>
    <row r="16" spans="2:10">
      <c r="B16" s="71"/>
      <c r="C16" s="173" t="s">
        <v>81</v>
      </c>
      <c r="D16" s="74"/>
      <c r="E16" s="81"/>
      <c r="F16" s="81"/>
      <c r="G16" s="81"/>
      <c r="H16" s="89"/>
      <c r="I16" s="81"/>
      <c r="J16" s="88"/>
    </row>
    <row r="17" spans="2:10">
      <c r="B17" s="71"/>
      <c r="C17" s="81"/>
      <c r="D17" s="74"/>
      <c r="E17" s="81"/>
      <c r="F17" s="81"/>
      <c r="G17" s="81"/>
      <c r="H17" s="89"/>
      <c r="I17" s="81"/>
      <c r="J17" s="88"/>
    </row>
    <row r="18" spans="2:10">
      <c r="B18" s="175"/>
      <c r="C18" s="81"/>
      <c r="D18" s="74" t="s">
        <v>74</v>
      </c>
      <c r="E18" s="81" t="s">
        <v>10</v>
      </c>
      <c r="F18" s="172"/>
      <c r="G18" s="81" t="s">
        <v>123</v>
      </c>
      <c r="H18" s="89"/>
      <c r="I18" s="86" t="s">
        <v>124</v>
      </c>
      <c r="J18" s="88"/>
    </row>
    <row r="19" spans="2:10">
      <c r="B19" s="175" t="s">
        <v>125</v>
      </c>
      <c r="C19" s="173" t="s">
        <v>126</v>
      </c>
      <c r="D19" s="74" t="s">
        <v>122</v>
      </c>
      <c r="E19" s="81"/>
      <c r="F19" s="172"/>
      <c r="G19" s="81"/>
      <c r="H19" s="89"/>
      <c r="I19" s="81"/>
      <c r="J19" s="88"/>
    </row>
    <row r="20" spans="2:10" ht="16" thickBot="1">
      <c r="B20" s="90"/>
      <c r="C20" s="91"/>
      <c r="D20" s="92"/>
      <c r="E20" s="92"/>
      <c r="F20" s="92"/>
      <c r="G20" s="92"/>
      <c r="H20" s="93"/>
      <c r="I20" s="92"/>
      <c r="J20" s="94"/>
    </row>
    <row r="21" spans="2:10">
      <c r="B21" s="74"/>
      <c r="C21" s="74"/>
      <c r="D21" s="74"/>
      <c r="E21" s="74"/>
      <c r="F21" s="74"/>
      <c r="G21" s="74"/>
      <c r="H21" s="76"/>
      <c r="I21" s="74"/>
      <c r="J21" s="74"/>
    </row>
  </sheetData>
  <hyperlinks>
    <hyperlink ref="I18" r:id="rId1"/>
  </hyperlinks>
  <pageMargins left="0.75" right="0.75" top="1" bottom="1" header="0.5" footer="0.5"/>
  <pageSetup paperSize="9" orientation="portrait" horizontalDpi="4294967292" verticalDpi="4294967292"/>
  <ignoredErrors>
    <ignoredError sqref="F7 F10"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2014-12-03T14:57:13Z</dcterms:modified>
</cp:coreProperties>
</file>