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codeName="ThisWorkbook" autoCompressPictures="0"/>
  <bookViews>
    <workbookView xWindow="0" yWindow="0" windowWidth="28800" windowHeight="15900" tabRatio="500" activeTab="2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12" l="1"/>
  <c r="C92" i="9"/>
  <c r="E92" i="9"/>
  <c r="A74" i="12"/>
  <c r="C91" i="9"/>
  <c r="E91" i="9"/>
  <c r="A73" i="12"/>
  <c r="E93" i="9"/>
  <c r="C93" i="9"/>
  <c r="B91" i="9"/>
  <c r="B92" i="9"/>
  <c r="B93" i="9"/>
  <c r="L91" i="4"/>
  <c r="M91" i="4"/>
  <c r="L92" i="4"/>
  <c r="M92" i="4"/>
  <c r="M93" i="4"/>
  <c r="L93" i="4"/>
  <c r="B98" i="9"/>
  <c r="C98" i="9"/>
  <c r="E98" i="9"/>
  <c r="A72" i="12"/>
  <c r="B97" i="9"/>
  <c r="C97" i="9"/>
  <c r="E97" i="9"/>
  <c r="A71" i="12"/>
  <c r="B96" i="9"/>
  <c r="C96" i="9"/>
  <c r="E96" i="9"/>
  <c r="A70" i="12"/>
  <c r="L96" i="4"/>
  <c r="M96" i="4"/>
  <c r="L97" i="4"/>
  <c r="M97" i="4"/>
  <c r="L98" i="4"/>
  <c r="M98" i="4"/>
  <c r="E55" i="4"/>
  <c r="E53" i="4"/>
  <c r="L56" i="4"/>
  <c r="M56" i="4"/>
  <c r="L63" i="4"/>
  <c r="M63" i="4"/>
  <c r="E62" i="4"/>
  <c r="E61" i="4"/>
  <c r="L64" i="4"/>
  <c r="L60" i="4"/>
  <c r="M60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59" i="9"/>
  <c r="B59" i="9"/>
  <c r="E59" i="9"/>
  <c r="B83" i="9"/>
  <c r="E83" i="9"/>
  <c r="C83" i="9"/>
  <c r="B35" i="9"/>
  <c r="C35" i="9"/>
  <c r="E35" i="9"/>
  <c r="A24" i="12"/>
  <c r="M35" i="4"/>
  <c r="B45" i="9"/>
  <c r="E45" i="9"/>
  <c r="B46" i="9"/>
  <c r="E46" i="9"/>
  <c r="B47" i="9"/>
  <c r="C47" i="9"/>
  <c r="E47" i="9"/>
  <c r="B48" i="9"/>
  <c r="C48" i="9"/>
  <c r="E48" i="9"/>
  <c r="B49" i="9"/>
  <c r="C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60" i="9"/>
  <c r="C60" i="9"/>
  <c r="E60" i="9"/>
  <c r="B61" i="9"/>
  <c r="C61" i="9"/>
  <c r="E61" i="9"/>
  <c r="B62" i="9"/>
  <c r="C62" i="9"/>
  <c r="E62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E69" i="9"/>
  <c r="B70" i="9"/>
  <c r="E70" i="9"/>
  <c r="B71" i="9"/>
  <c r="C71" i="9"/>
  <c r="E71" i="9"/>
  <c r="B72" i="9"/>
  <c r="C72" i="9"/>
  <c r="E72" i="9"/>
  <c r="C73" i="9"/>
  <c r="B73" i="9"/>
  <c r="E73" i="9"/>
  <c r="B74" i="9"/>
  <c r="E74" i="9"/>
  <c r="B75" i="9"/>
  <c r="E75" i="9"/>
  <c r="B76" i="9"/>
  <c r="C76" i="9"/>
  <c r="E76" i="9"/>
  <c r="B77" i="9"/>
  <c r="C77" i="9"/>
  <c r="E77" i="9"/>
  <c r="B78" i="9"/>
  <c r="C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4" i="9"/>
  <c r="E84" i="9"/>
  <c r="B85" i="9"/>
  <c r="C85" i="9"/>
  <c r="E85" i="9"/>
  <c r="B86" i="9"/>
  <c r="C86" i="9"/>
  <c r="E86" i="9"/>
  <c r="B87" i="9"/>
  <c r="C87" i="9"/>
  <c r="E87" i="9"/>
  <c r="B88" i="9"/>
  <c r="C88" i="9"/>
  <c r="E88" i="9"/>
  <c r="B89" i="9"/>
  <c r="C89" i="9"/>
  <c r="E89" i="9"/>
  <c r="B90" i="9"/>
  <c r="C90" i="9"/>
  <c r="E90" i="9"/>
  <c r="B40" i="9"/>
  <c r="C40" i="9"/>
  <c r="E40" i="9"/>
  <c r="B41" i="9"/>
  <c r="C41" i="9"/>
  <c r="E41" i="9"/>
  <c r="B42" i="9"/>
  <c r="C42" i="9"/>
  <c r="E42" i="9"/>
  <c r="B43" i="9"/>
  <c r="C43" i="9"/>
  <c r="E43" i="9"/>
  <c r="B44" i="9"/>
  <c r="C44" i="9"/>
  <c r="E44" i="9"/>
  <c r="B39" i="9"/>
  <c r="C39" i="9"/>
  <c r="E39" i="9"/>
  <c r="A69" i="12"/>
  <c r="A38" i="12"/>
  <c r="A50" i="12"/>
  <c r="A58" i="12"/>
  <c r="A61" i="12"/>
  <c r="A66" i="12"/>
  <c r="A29" i="12"/>
  <c r="A30" i="12"/>
  <c r="A31" i="12"/>
  <c r="A44" i="12"/>
  <c r="A45" i="12"/>
  <c r="A46" i="12"/>
  <c r="A47" i="12"/>
  <c r="A48" i="12"/>
  <c r="A49" i="12"/>
  <c r="A52" i="12"/>
  <c r="A53" i="12"/>
  <c r="A54" i="12"/>
  <c r="A56" i="12"/>
  <c r="A57" i="12"/>
  <c r="A59" i="12"/>
  <c r="A60" i="12"/>
  <c r="A62" i="12"/>
  <c r="A63" i="12"/>
  <c r="A64" i="12"/>
  <c r="A67" i="12"/>
  <c r="A68" i="12"/>
  <c r="A35" i="12"/>
  <c r="A36" i="12"/>
  <c r="A37" i="12"/>
  <c r="A39" i="12"/>
  <c r="A40" i="12"/>
  <c r="A41" i="12"/>
  <c r="A51" i="12"/>
  <c r="A32" i="12"/>
  <c r="A55" i="12"/>
  <c r="A65" i="12"/>
  <c r="A26" i="12"/>
  <c r="A27" i="12"/>
  <c r="A33" i="12"/>
  <c r="A34" i="12"/>
  <c r="A42" i="12"/>
  <c r="A43" i="12"/>
  <c r="A28" i="12"/>
  <c r="L68" i="4"/>
  <c r="M68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C36" i="9"/>
  <c r="E36" i="9"/>
  <c r="A25" i="12"/>
  <c r="B16" i="9"/>
  <c r="C16" i="9"/>
  <c r="E16" i="9"/>
  <c r="B17" i="9"/>
  <c r="C17" i="9"/>
  <c r="E17" i="9"/>
  <c r="B37" i="9"/>
  <c r="C37" i="9"/>
  <c r="E37" i="9"/>
  <c r="B38" i="9"/>
  <c r="C38" i="9"/>
  <c r="E38" i="9"/>
  <c r="C45" i="9"/>
  <c r="C46" i="9"/>
  <c r="C69" i="9"/>
  <c r="C70" i="9"/>
  <c r="C74" i="9"/>
  <c r="C75" i="9"/>
  <c r="C84" i="9"/>
  <c r="L86" i="4"/>
  <c r="L87" i="4"/>
  <c r="L88" i="4"/>
  <c r="L89" i="4"/>
  <c r="L90" i="4"/>
  <c r="L85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79" i="4"/>
  <c r="L78" i="4"/>
  <c r="L77" i="4"/>
  <c r="L76" i="4"/>
  <c r="L73" i="4"/>
  <c r="L72" i="4"/>
  <c r="L71" i="4"/>
  <c r="L67" i="4"/>
  <c r="L66" i="4"/>
  <c r="L82" i="4"/>
  <c r="L65" i="4"/>
  <c r="L59" i="4"/>
  <c r="L81" i="4"/>
  <c r="L58" i="4"/>
  <c r="L57" i="4"/>
  <c r="L54" i="4"/>
  <c r="L52" i="4"/>
  <c r="L51" i="4"/>
  <c r="L50" i="4"/>
  <c r="L80" i="4"/>
  <c r="L49" i="4"/>
  <c r="L48" i="4"/>
  <c r="L47" i="4"/>
  <c r="L44" i="4"/>
  <c r="L43" i="4"/>
  <c r="L42" i="4"/>
  <c r="L41" i="4"/>
  <c r="L40" i="4"/>
  <c r="L39" i="4"/>
  <c r="M90" i="4"/>
  <c r="M89" i="4"/>
  <c r="M88" i="4"/>
  <c r="M87" i="4"/>
  <c r="M86" i="4"/>
  <c r="M85" i="4"/>
  <c r="M79" i="4"/>
  <c r="M77" i="4"/>
  <c r="M78" i="4"/>
  <c r="M76" i="4"/>
  <c r="M72" i="4"/>
  <c r="M73" i="4"/>
  <c r="M71" i="4"/>
  <c r="M48" i="4"/>
  <c r="M49" i="4"/>
  <c r="M80" i="4"/>
  <c r="M50" i="4"/>
  <c r="M51" i="4"/>
  <c r="M52" i="4"/>
  <c r="M54" i="4"/>
  <c r="M57" i="4"/>
  <c r="M58" i="4"/>
  <c r="M81" i="4"/>
  <c r="M59" i="4"/>
  <c r="M64" i="4"/>
  <c r="M65" i="4"/>
  <c r="M82" i="4"/>
  <c r="M66" i="4"/>
  <c r="M67" i="4"/>
  <c r="M47" i="4"/>
  <c r="M44" i="4"/>
  <c r="M43" i="4"/>
  <c r="M42" i="4"/>
  <c r="M41" i="4"/>
  <c r="M40" i="4"/>
  <c r="M39" i="4"/>
  <c r="M18" i="4"/>
</calcChain>
</file>

<file path=xl/sharedStrings.xml><?xml version="1.0" encoding="utf-8"?>
<sst xmlns="http://schemas.openxmlformats.org/spreadsheetml/2006/main" count="281" uniqueCount="149">
  <si>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</si>
  <si>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</si>
  <si>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</si>
  <si>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</si>
  <si>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</si>
  <si>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</si>
  <si>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</si>
  <si>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</si>
  <si>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</si>
  <si>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</si>
  <si>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</si>
  <si>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</si>
  <si>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</si>
  <si>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</si>
  <si>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</si>
  <si>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</si>
  <si>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</si>
  <si>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</si>
  <si>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</si>
  <si>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</si>
  <si>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</si>
  <si>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</si>
  <si>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</si>
  <si>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</si>
  <si>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</si>
  <si>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</si>
  <si>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</si>
  <si>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</si>
  <si>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</si>
  <si>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</si>
  <si>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</si>
  <si>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</si>
  <si>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</si>
  <si>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</si>
  <si>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</si>
  <si>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</si>
  <si>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</si>
  <si>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</si>
  <si>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</si>
  <si>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</si>
  <si>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</si>
  <si>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</si>
  <si>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</si>
  <si>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</si>
  <si>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</si>
  <si>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</si>
  <si>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</si>
  <si>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</si>
  <si>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</si>
  <si>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</si>
  <si>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</si>
  <si>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</si>
  <si>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</si>
  <si>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</si>
  <si>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</si>
  <si>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</si>
  <si>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</si>
  <si>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</si>
  <si>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</si>
  <si>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</si>
  <si>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</si>
  <si>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</si>
  <si>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</si>
  <si>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</si>
  <si>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</si>
  <si>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</si>
  <si>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</si>
  <si>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</si>
  <si>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</si>
  <si>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</si>
  <si>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</si>
  <si>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</si>
  <si>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</si>
  <si>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</si>
  <si>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</si>
  <si>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</si>
  <si>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</si>
  <si>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</si>
  <si>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</si>
  <si>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</si>
  <si>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</si>
  <si>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</si>
  <si>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</si>
  <si>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</si>
  <si>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</si>
  <si>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</si>
  <si>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</si>
  <si>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</si>
  <si>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</si>
  <si>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</si>
  <si>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</si>
  <si>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</si>
  <si>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</si>
  <si>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</si>
  <si>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</si>
  <si>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</si>
  <si>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</si>
  <si>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</si>
  <si>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</si>
  <si>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</si>
  <si>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</si>
  <si>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</si>
  <si>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</si>
  <si>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</si>
  <si>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</si>
  <si>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</si>
  <si>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</si>
  <si>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</si>
  <si>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</si>
  <si>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</si>
  <si>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</si>
  <si>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</si>
  <si>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</si>
  <si>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</si>
  <si>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</si>
  <si>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</si>
  <si>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</si>
  <si>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</si>
  <si>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</si>
  <si>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</si>
  <si>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</si>
  <si>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</si>
  <si>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</si>
  <si>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</si>
  <si>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</si>
  <si>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</si>
  <si>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</si>
  <si>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</si>
  <si>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</si>
  <si>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</si>
  <si>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</si>
  <si>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</si>
  <si>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</si>
  <si>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</si>
  <si>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</si>
  <si>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</si>
  <si>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</si>
  <si>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</si>
  <si>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</si>
  <si>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Capacity credit wind</t>
  </si>
  <si>
    <t>capacity_credit_wind_constant_p1</t>
  </si>
  <si>
    <t>capacity_credit_wind_constant_p2</t>
  </si>
  <si>
    <t>capacity_credit_wind_constant_q1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</si>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</sst>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3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0" fontId="9" fillId="3" borderId="0" xfId="0" applyFont="1" applyFill="1"/>
    <xf numFmtId="165" fontId="0" fillId="3" borderId="0" xfId="0" applyNumberFormat="1" applyFill="1" applyBorder="1" applyAlignment="1">
      <alignment horizontal="right"/>
    </xf>
    <xf numFmtId="165" fontId="0" fillId="3" borderId="26" xfId="0" applyNumberFormat="1" applyFill="1" applyBorder="1" applyAlignment="1">
      <alignment horizontal="right"/>
    </xf>
    <xf numFmtId="0" fontId="9" fillId="3" borderId="2" xfId="0" applyFont="1" applyFill="1" applyBorder="1"/>
    <xf numFmtId="0" fontId="0" fillId="3" borderId="26" xfId="0" applyFill="1" applyBorder="1"/>
    <xf numFmtId="0" fontId="0" fillId="3" borderId="2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6" fillId="0" borderId="0" xfId="0" applyFont="1"/>
    <xf numFmtId="0" fontId="6" fillId="0" borderId="0" xfId="0" applyFont="1" applyFill="1"/>
    <xf numFmtId="4" fontId="0" fillId="0" borderId="27" xfId="0" applyNumberFormat="1" applyFill="1" applyBorder="1" applyAlignment="1">
      <alignment horizontal="right"/>
    </xf>
    <xf numFmtId="0" fontId="0" fillId="0" borderId="27" xfId="0" applyNumberFormat="1" applyFill="1" applyBorder="1" applyAlignment="1">
      <alignment horizontal="right"/>
    </xf>
    <xf numFmtId="0" fontId="0" fillId="0" borderId="27" xfId="0" applyNumberFormat="1" applyBorder="1" applyAlignment="1">
      <alignment horizontal="right"/>
    </xf>
    <xf numFmtId="49" fontId="0" fillId="0" borderId="28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Normal" xfId="0" builtinId="0"/>
  </cellStyles>
  <dxfs count="3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workbookViewId="0">
      <selection activeCell="C18" sqref="C18"/>
    </sheetView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9" sqref="B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118</v>
      </c>
    </row>
    <row r="4" spans="1:4">
      <c r="B4" s="68" t="s">
        <v>6</v>
      </c>
      <c r="C4" s="69" t="s">
        <v>119</v>
      </c>
      <c r="D4" s="70" t="s">
        <v>120</v>
      </c>
    </row>
    <row r="5" spans="1:4">
      <c r="B5" s="8"/>
      <c r="C5" s="6"/>
      <c r="D5" s="71"/>
    </row>
    <row r="6" spans="1:4">
      <c r="B6" s="72" t="s">
        <v>121</v>
      </c>
      <c r="C6" s="73" t="s">
        <v>122</v>
      </c>
      <c r="D6" s="74">
        <v>0.01</v>
      </c>
    </row>
    <row r="7" spans="1:4">
      <c r="B7" s="72" t="s">
        <v>123</v>
      </c>
      <c r="C7" s="73" t="s">
        <v>124</v>
      </c>
      <c r="D7" s="74">
        <v>0.02</v>
      </c>
    </row>
    <row r="8" spans="1:4">
      <c r="B8" s="72" t="s">
        <v>125</v>
      </c>
      <c r="C8" s="58" t="s">
        <v>126</v>
      </c>
      <c r="D8" s="80">
        <v>0.03</v>
      </c>
    </row>
    <row r="9" spans="1:4">
      <c r="B9" s="75"/>
      <c r="C9" s="73"/>
      <c r="D9" s="74"/>
    </row>
    <row r="10" spans="1:4">
      <c r="B10" s="75"/>
      <c r="C10" s="73"/>
      <c r="D10" s="74"/>
    </row>
    <row r="11" spans="1:4">
      <c r="B11" s="75"/>
      <c r="C11" s="73"/>
      <c r="D11" s="74"/>
    </row>
    <row r="12" spans="1:4">
      <c r="B12" s="75"/>
      <c r="C12" s="73"/>
      <c r="D12" s="74"/>
    </row>
    <row r="13" spans="1:4">
      <c r="B13" s="75"/>
      <c r="C13" s="73"/>
      <c r="D13" s="74"/>
    </row>
    <row r="14" spans="1:4">
      <c r="B14" s="75"/>
      <c r="C14" s="73"/>
      <c r="D14" s="74"/>
    </row>
    <row r="15" spans="1:4">
      <c r="B15" s="75"/>
      <c r="C15" s="76"/>
      <c r="D15" s="74"/>
    </row>
    <row r="16" spans="1:4">
      <c r="B16" s="75"/>
      <c r="C16" s="73"/>
      <c r="D16" s="77"/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99"/>
  <sheetViews>
    <sheetView tabSelected="1" workbookViewId="0"/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4.1640625" style="2" bestFit="1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50" t="s">
        <v>108</v>
      </c>
      <c r="C5" s="151"/>
      <c r="D5" s="151"/>
      <c r="E5" s="151"/>
      <c r="F5" s="151"/>
      <c r="G5" s="151"/>
      <c r="H5" s="151"/>
      <c r="I5" s="152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44</v>
      </c>
      <c r="D11" s="35" t="s">
        <v>37</v>
      </c>
      <c r="E11" s="146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6" thickBot="1">
      <c r="B12" s="34"/>
      <c r="C12" s="35" t="s">
        <v>45</v>
      </c>
      <c r="D12" s="35" t="s">
        <v>37</v>
      </c>
      <c r="E12" s="147"/>
      <c r="F12" s="35"/>
      <c r="G12" s="35"/>
      <c r="H12" s="35"/>
      <c r="I12" s="35"/>
      <c r="J12" s="35"/>
      <c r="K12" s="35" t="s">
        <v>146</v>
      </c>
      <c r="L12" s="35"/>
      <c r="M12" s="35"/>
      <c r="N12" s="85"/>
      <c r="O12" s="86" t="s">
        <v>45</v>
      </c>
    </row>
    <row r="13" spans="2:16" ht="16" thickBot="1">
      <c r="B13" s="34"/>
      <c r="C13" s="35" t="s">
        <v>46</v>
      </c>
      <c r="D13" s="35" t="s">
        <v>37</v>
      </c>
      <c r="E13" s="147"/>
      <c r="F13" s="35"/>
      <c r="G13" s="35"/>
      <c r="H13" s="35"/>
      <c r="I13" s="35"/>
      <c r="J13" s="35"/>
      <c r="K13" s="35" t="s">
        <v>146</v>
      </c>
      <c r="L13" s="35"/>
      <c r="M13" s="35"/>
      <c r="N13" s="85"/>
      <c r="O13" s="86" t="s">
        <v>46</v>
      </c>
    </row>
    <row r="14" spans="2:16" ht="16" thickBot="1">
      <c r="B14" s="34"/>
      <c r="C14" s="35" t="s">
        <v>60</v>
      </c>
      <c r="D14" s="35" t="s">
        <v>37</v>
      </c>
      <c r="E14" s="149"/>
      <c r="F14" s="35"/>
      <c r="G14" s="35"/>
      <c r="H14" s="35"/>
      <c r="I14" s="35"/>
      <c r="J14" s="35"/>
      <c r="K14" s="35" t="s">
        <v>147</v>
      </c>
      <c r="L14" s="35"/>
      <c r="M14" s="35"/>
      <c r="N14" s="85"/>
      <c r="O14" s="86" t="s">
        <v>60</v>
      </c>
    </row>
    <row r="15" spans="2:16" ht="16" thickBot="1">
      <c r="B15" s="34"/>
      <c r="C15" s="35" t="s">
        <v>47</v>
      </c>
      <c r="D15" s="35" t="s">
        <v>37</v>
      </c>
      <c r="E15" s="148"/>
      <c r="F15" s="35"/>
      <c r="G15" s="35"/>
      <c r="H15" s="35"/>
      <c r="I15" s="35"/>
      <c r="J15" s="35"/>
      <c r="K15" s="35" t="s">
        <v>148</v>
      </c>
      <c r="L15" s="35"/>
      <c r="M15" s="35"/>
      <c r="N15" s="85"/>
      <c r="O15" s="86" t="s">
        <v>47</v>
      </c>
    </row>
    <row r="16" spans="2:16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6" thickBot="1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6" thickBot="1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6" thickBot="1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6" thickBot="1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6" thickBot="1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6" thickBot="1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6" thickBot="1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6" thickBot="1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6" thickBot="1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6" thickBot="1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6" thickBot="1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6" thickBot="1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6" thickBot="1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6" thickBot="1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6" thickBot="1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6" thickBot="1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6" thickBot="1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6" thickBot="1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6" thickBot="1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>
      <c r="B37" s="38"/>
      <c r="C37" s="12"/>
      <c r="D37" s="12"/>
      <c r="E37" s="51"/>
      <c r="F37" s="12"/>
      <c r="G37" s="12"/>
      <c r="H37" s="12"/>
      <c r="I37" s="12"/>
      <c r="J37" s="12"/>
      <c r="K37" s="12"/>
      <c r="L37" s="12"/>
      <c r="M37" s="12"/>
      <c r="N37" s="85"/>
      <c r="O37" s="15"/>
    </row>
    <row r="38" spans="1:15" ht="16" thickBot="1">
      <c r="B38" s="34" t="s">
        <v>114</v>
      </c>
      <c r="C38" s="7"/>
      <c r="D38" s="7"/>
      <c r="E38" s="49"/>
      <c r="F38" s="7"/>
      <c r="G38" s="7"/>
      <c r="H38" s="7"/>
      <c r="I38" s="7"/>
      <c r="J38" s="7"/>
      <c r="K38" s="7"/>
      <c r="L38" s="7"/>
      <c r="M38" s="7"/>
      <c r="N38" s="85"/>
      <c r="O38" s="15"/>
    </row>
    <row r="39" spans="1:15" ht="16" thickBot="1">
      <c r="B39" s="34"/>
      <c r="C39" s="35" t="s">
        <v>70</v>
      </c>
      <c r="D39" s="35" t="s">
        <v>2</v>
      </c>
      <c r="E39" s="64"/>
      <c r="F39"/>
      <c r="G39"/>
      <c r="H39"/>
      <c r="I39" s="57"/>
      <c r="J39" s="35"/>
      <c r="K39" s="41" t="s">
        <v>110</v>
      </c>
      <c r="L39" s="40" t="b">
        <f t="shared" ref="L39:L44" si="2">IF(COUNTBLANK(E39)=1,FALSE,TRUE)</f>
        <v>0</v>
      </c>
      <c r="M39" s="35" t="str">
        <f t="shared" ref="M39:M44" si="3">IF(L39=TRUE," ","Please set value")</f>
        <v>Please set value</v>
      </c>
      <c r="N39" s="85"/>
      <c r="O39" s="86" t="s">
        <v>70</v>
      </c>
    </row>
    <row r="40" spans="1:15" ht="16" thickBot="1">
      <c r="B40" s="34"/>
      <c r="C40" s="35" t="s">
        <v>71</v>
      </c>
      <c r="D40" s="35" t="s">
        <v>1</v>
      </c>
      <c r="E40" s="64"/>
      <c r="F40"/>
      <c r="G40"/>
      <c r="H40"/>
      <c r="I40" s="57"/>
      <c r="J40" s="35"/>
      <c r="K40" s="35"/>
      <c r="L40" s="40" t="b">
        <f t="shared" si="2"/>
        <v>0</v>
      </c>
      <c r="M40" s="35" t="str">
        <f t="shared" si="3"/>
        <v>Please set value</v>
      </c>
      <c r="N40" s="85"/>
      <c r="O40" s="86" t="s">
        <v>71</v>
      </c>
    </row>
    <row r="41" spans="1:15" ht="16" thickBot="1">
      <c r="B41" s="34"/>
      <c r="C41" s="35" t="s">
        <v>72</v>
      </c>
      <c r="D41" s="35" t="s">
        <v>2</v>
      </c>
      <c r="E41" s="64"/>
      <c r="F41"/>
      <c r="G41"/>
      <c r="H41"/>
      <c r="I41" s="57"/>
      <c r="J41" s="35"/>
      <c r="K41" s="35" t="s">
        <v>115</v>
      </c>
      <c r="L41" s="40" t="b">
        <f t="shared" si="2"/>
        <v>0</v>
      </c>
      <c r="M41" s="35" t="str">
        <f t="shared" si="3"/>
        <v>Please set value</v>
      </c>
      <c r="N41" s="85"/>
      <c r="O41" s="86" t="s">
        <v>72</v>
      </c>
    </row>
    <row r="42" spans="1:15" ht="16" thickBot="1">
      <c r="B42" s="34"/>
      <c r="C42" s="35" t="s">
        <v>131</v>
      </c>
      <c r="D42" s="35" t="s">
        <v>37</v>
      </c>
      <c r="E42" s="64"/>
      <c r="F42"/>
      <c r="G42"/>
      <c r="H42"/>
      <c r="I42" s="57"/>
      <c r="J42" s="35"/>
      <c r="K42" s="35"/>
      <c r="L42" s="40" t="b">
        <f t="shared" si="2"/>
        <v>0</v>
      </c>
      <c r="M42" s="35" t="str">
        <f t="shared" si="3"/>
        <v>Please set value</v>
      </c>
      <c r="N42" s="85"/>
      <c r="O42" s="86" t="s">
        <v>131</v>
      </c>
    </row>
    <row r="43" spans="1:15" ht="16" thickBot="1">
      <c r="B43" s="34"/>
      <c r="C43" s="35" t="s">
        <v>68</v>
      </c>
      <c r="D43" s="35" t="s">
        <v>2</v>
      </c>
      <c r="E43" s="65"/>
      <c r="F43"/>
      <c r="G43"/>
      <c r="H43"/>
      <c r="I43" s="57"/>
      <c r="J43" s="35"/>
      <c r="K43" s="35"/>
      <c r="L43" s="40" t="b">
        <f t="shared" si="2"/>
        <v>0</v>
      </c>
      <c r="M43" s="35" t="str">
        <f t="shared" si="3"/>
        <v>Please set value</v>
      </c>
      <c r="N43" s="85"/>
      <c r="O43" s="86" t="s">
        <v>68</v>
      </c>
    </row>
    <row r="44" spans="1:15" ht="16" thickBot="1">
      <c r="B44" s="34"/>
      <c r="C44" s="35" t="s">
        <v>69</v>
      </c>
      <c r="D44" s="35" t="s">
        <v>2</v>
      </c>
      <c r="E44" s="65"/>
      <c r="F44"/>
      <c r="G44"/>
      <c r="H44"/>
      <c r="I44" s="57"/>
      <c r="J44" s="35"/>
      <c r="K44" s="35"/>
      <c r="L44" s="40" t="b">
        <f t="shared" si="2"/>
        <v>0</v>
      </c>
      <c r="M44" s="35" t="str">
        <f t="shared" si="3"/>
        <v>Please set value</v>
      </c>
      <c r="N44" s="85"/>
      <c r="O44" s="15" t="s">
        <v>69</v>
      </c>
    </row>
    <row r="45" spans="1:15">
      <c r="B45" s="38"/>
      <c r="C45" s="12"/>
      <c r="D45" s="12"/>
      <c r="E45" s="51"/>
      <c r="F45" s="12"/>
      <c r="G45" s="12"/>
      <c r="H45" s="12"/>
      <c r="I45" s="12"/>
      <c r="J45" s="12"/>
      <c r="K45" s="12"/>
      <c r="L45" s="12"/>
      <c r="M45" s="12"/>
      <c r="N45" s="85"/>
      <c r="O45" s="15"/>
    </row>
    <row r="46" spans="1:15" ht="16" thickBot="1">
      <c r="B46" s="34" t="s">
        <v>113</v>
      </c>
      <c r="C46" s="7"/>
      <c r="D46" s="7"/>
      <c r="E46" s="49"/>
      <c r="F46" s="7"/>
      <c r="G46" s="7"/>
      <c r="H46" s="7"/>
      <c r="I46" s="7"/>
      <c r="J46" s="7"/>
      <c r="K46" s="7"/>
      <c r="L46" s="7"/>
      <c r="M46" s="7"/>
      <c r="N46" s="85"/>
      <c r="O46" s="15"/>
    </row>
    <row r="47" spans="1:15" ht="16" thickBot="1">
      <c r="B47" s="34"/>
      <c r="C47" s="35" t="s">
        <v>73</v>
      </c>
      <c r="D47" s="41" t="s">
        <v>37</v>
      </c>
      <c r="E47" s="66"/>
      <c r="F47" s="35"/>
      <c r="G47" s="59"/>
      <c r="H47" s="35"/>
      <c r="I47" s="57"/>
      <c r="J47" s="35"/>
      <c r="K47" s="35"/>
      <c r="L47" s="40" t="b">
        <f t="shared" ref="L47:L68" si="4">IF(COUNTBLANK(E47)=1,FALSE,TRUE)</f>
        <v>0</v>
      </c>
      <c r="M47" s="35" t="str">
        <f>IF(L47=TRUE," ","Please set value")</f>
        <v>Please set value</v>
      </c>
      <c r="N47" s="85"/>
      <c r="O47" s="15" t="s">
        <v>73</v>
      </c>
    </row>
    <row r="48" spans="1:15" ht="16" thickBot="1">
      <c r="B48" s="34"/>
      <c r="C48" s="35" t="s">
        <v>74</v>
      </c>
      <c r="D48" s="41" t="s">
        <v>37</v>
      </c>
      <c r="E48" s="66"/>
      <c r="F48" s="35"/>
      <c r="G48" s="59"/>
      <c r="H48" s="35"/>
      <c r="I48" s="57"/>
      <c r="J48" s="35"/>
      <c r="K48" s="35"/>
      <c r="L48" s="40" t="b">
        <f t="shared" si="4"/>
        <v>0</v>
      </c>
      <c r="M48" s="35" t="str">
        <f t="shared" ref="M48:M68" si="5">IF(L48=TRUE," ","Please set value")</f>
        <v>Please set value</v>
      </c>
      <c r="N48" s="85"/>
      <c r="O48" s="15" t="s">
        <v>74</v>
      </c>
    </row>
    <row r="49" spans="2:15" ht="16" thickBot="1">
      <c r="B49" s="34"/>
      <c r="C49" s="35" t="s">
        <v>75</v>
      </c>
      <c r="D49" s="41" t="s">
        <v>37</v>
      </c>
      <c r="E49" s="53"/>
      <c r="F49" s="35"/>
      <c r="G49" s="59"/>
      <c r="H49" s="35"/>
      <c r="I49" s="57"/>
      <c r="J49" s="35"/>
      <c r="K49" s="35"/>
      <c r="L49" s="40" t="b">
        <f t="shared" si="4"/>
        <v>0</v>
      </c>
      <c r="M49" s="35" t="str">
        <f t="shared" si="5"/>
        <v>Please set value</v>
      </c>
      <c r="N49" s="85"/>
      <c r="O49" s="15" t="s">
        <v>75</v>
      </c>
    </row>
    <row r="50" spans="2:15" ht="16" thickBot="1">
      <c r="B50" s="34"/>
      <c r="C50" s="35" t="s">
        <v>77</v>
      </c>
      <c r="D50" s="35"/>
      <c r="E50" s="53"/>
      <c r="F50" s="35"/>
      <c r="G50" s="59"/>
      <c r="H50" s="35"/>
      <c r="I50" s="57"/>
      <c r="J50" s="35"/>
      <c r="K50" s="35"/>
      <c r="L50" s="40" t="b">
        <f t="shared" si="4"/>
        <v>0</v>
      </c>
      <c r="M50" s="35" t="str">
        <f t="shared" si="5"/>
        <v>Please set value</v>
      </c>
      <c r="N50" s="85"/>
      <c r="O50" s="15" t="s">
        <v>77</v>
      </c>
    </row>
    <row r="51" spans="2:15" ht="16" thickBot="1">
      <c r="B51" s="34"/>
      <c r="C51" s="35" t="s">
        <v>78</v>
      </c>
      <c r="D51" s="35"/>
      <c r="E51" s="53"/>
      <c r="F51" s="35"/>
      <c r="G51" s="59"/>
      <c r="H51" s="35"/>
      <c r="I51" s="57"/>
      <c r="J51" s="35"/>
      <c r="K51" s="35"/>
      <c r="L51" s="40" t="b">
        <f t="shared" si="4"/>
        <v>0</v>
      </c>
      <c r="M51" s="35" t="str">
        <f t="shared" si="5"/>
        <v>Please set value</v>
      </c>
      <c r="N51" s="85"/>
      <c r="O51" s="15" t="s">
        <v>78</v>
      </c>
    </row>
    <row r="52" spans="2:15" ht="16" thickBot="1">
      <c r="B52" s="34"/>
      <c r="C52" s="35" t="s">
        <v>79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4"/>
        <v>0</v>
      </c>
      <c r="M52" s="41" t="str">
        <f t="shared" si="5"/>
        <v>Please set value</v>
      </c>
      <c r="N52" s="85"/>
      <c r="O52" s="15" t="s">
        <v>79</v>
      </c>
    </row>
    <row r="53" spans="2:15" ht="16" thickBot="1">
      <c r="B53" s="34"/>
      <c r="C53" s="35" t="s">
        <v>80</v>
      </c>
      <c r="D53" s="35"/>
      <c r="E53" s="130">
        <f>'6_residences'!C11</f>
        <v>0</v>
      </c>
      <c r="F53"/>
      <c r="G53" s="59"/>
      <c r="H53" s="35"/>
      <c r="I53" s="131"/>
      <c r="J53" s="35"/>
      <c r="K53" s="58" t="s">
        <v>137</v>
      </c>
      <c r="L53" s="129"/>
      <c r="M53" s="129"/>
      <c r="N53" s="85"/>
      <c r="O53" s="15"/>
    </row>
    <row r="54" spans="2:15" ht="16" thickBot="1">
      <c r="B54" s="34"/>
      <c r="C54" s="35" t="s">
        <v>81</v>
      </c>
      <c r="D54" s="35"/>
      <c r="E54" s="53"/>
      <c r="F54"/>
      <c r="G54" s="59"/>
      <c r="H54" s="35"/>
      <c r="I54" s="57"/>
      <c r="J54" s="35"/>
      <c r="K54" s="35"/>
      <c r="L54" s="40" t="b">
        <f t="shared" si="4"/>
        <v>0</v>
      </c>
      <c r="M54" s="41" t="str">
        <f t="shared" si="5"/>
        <v>Please set value</v>
      </c>
      <c r="N54" s="85"/>
      <c r="O54" s="15" t="s">
        <v>81</v>
      </c>
    </row>
    <row r="55" spans="2:15" ht="16" thickBot="1">
      <c r="B55" s="34"/>
      <c r="C55" s="35" t="s">
        <v>82</v>
      </c>
      <c r="D55" s="35"/>
      <c r="E55" s="130">
        <f>'6_residences'!C10</f>
        <v>0</v>
      </c>
      <c r="F55"/>
      <c r="G55" s="59"/>
      <c r="H55" s="35"/>
      <c r="I55" s="131"/>
      <c r="J55" s="35"/>
      <c r="K55" s="35" t="s">
        <v>137</v>
      </c>
      <c r="L55" s="129"/>
      <c r="M55" s="129"/>
      <c r="N55" s="85"/>
      <c r="O55" s="15"/>
    </row>
    <row r="56" spans="2:15" ht="16" thickBot="1">
      <c r="B56" s="34"/>
      <c r="C56" s="35" t="s">
        <v>83</v>
      </c>
      <c r="D56" s="41" t="s">
        <v>37</v>
      </c>
      <c r="E56" s="66"/>
      <c r="F56"/>
      <c r="G56" s="59"/>
      <c r="H56" s="35"/>
      <c r="I56" s="16"/>
      <c r="J56" s="35"/>
      <c r="K56" s="129"/>
      <c r="L56" s="40" t="b">
        <f>IF(COUNTBLANK(E56)=1,FALSE,TRUE)</f>
        <v>0</v>
      </c>
      <c r="M56" s="35" t="str">
        <f>IF(L56=TRUE," ","Please set value")</f>
        <v>Please set value</v>
      </c>
      <c r="N56" s="85"/>
      <c r="O56" s="15" t="s">
        <v>83</v>
      </c>
    </row>
    <row r="57" spans="2:15" ht="16" thickBot="1">
      <c r="B57" s="34"/>
      <c r="C57" s="35" t="s">
        <v>84</v>
      </c>
      <c r="D57" s="41" t="s">
        <v>37</v>
      </c>
      <c r="E57" s="66"/>
      <c r="F57"/>
      <c r="G57" s="59"/>
      <c r="H57" s="35"/>
      <c r="I57" s="57"/>
      <c r="J57" s="35"/>
      <c r="K57" s="35"/>
      <c r="L57" s="40" t="b">
        <f t="shared" si="4"/>
        <v>0</v>
      </c>
      <c r="M57" s="35" t="str">
        <f t="shared" si="5"/>
        <v>Please set value</v>
      </c>
      <c r="N57" s="85"/>
      <c r="O57" s="15" t="s">
        <v>84</v>
      </c>
    </row>
    <row r="58" spans="2:15" ht="16" thickBot="1">
      <c r="B58" s="34"/>
      <c r="C58" s="35" t="s">
        <v>85</v>
      </c>
      <c r="D58" s="41"/>
      <c r="E58" s="53"/>
      <c r="F58" s="35"/>
      <c r="G58" s="59"/>
      <c r="H58" s="35"/>
      <c r="I58" s="57"/>
      <c r="J58" s="35"/>
      <c r="K58" s="35"/>
      <c r="L58" s="40" t="b">
        <f t="shared" si="4"/>
        <v>0</v>
      </c>
      <c r="M58" s="35" t="str">
        <f t="shared" si="5"/>
        <v>Please set value</v>
      </c>
      <c r="N58" s="85"/>
      <c r="O58" s="15" t="s">
        <v>85</v>
      </c>
    </row>
    <row r="59" spans="2:15" ht="16" thickBot="1">
      <c r="B59" s="34"/>
      <c r="C59" s="35" t="s">
        <v>134</v>
      </c>
      <c r="D59" s="62"/>
      <c r="E59" s="63"/>
      <c r="F59" s="35"/>
      <c r="G59"/>
      <c r="H59" s="35"/>
      <c r="I59" s="57"/>
      <c r="J59" s="35"/>
      <c r="K59" s="35"/>
      <c r="L59" s="40" t="b">
        <f t="shared" si="4"/>
        <v>0</v>
      </c>
      <c r="M59" s="35" t="str">
        <f t="shared" si="5"/>
        <v>Please set value</v>
      </c>
      <c r="N59" s="85"/>
      <c r="O59" s="15" t="s">
        <v>134</v>
      </c>
    </row>
    <row r="60" spans="2:15" ht="16" thickBot="1">
      <c r="B60" s="34"/>
      <c r="C60" s="35" t="s">
        <v>130</v>
      </c>
      <c r="D60" s="87"/>
      <c r="E60" s="63"/>
      <c r="F60" s="35"/>
      <c r="G60"/>
      <c r="H60" s="35"/>
      <c r="I60" s="57"/>
      <c r="J60" s="35"/>
      <c r="K60" s="35"/>
      <c r="L60" s="40" t="b">
        <f t="shared" si="4"/>
        <v>0</v>
      </c>
      <c r="M60" s="35" t="str">
        <f t="shared" si="5"/>
        <v>Please set value</v>
      </c>
      <c r="N60" s="85"/>
      <c r="O60" s="15" t="s">
        <v>130</v>
      </c>
    </row>
    <row r="61" spans="2:15">
      <c r="B61" s="34"/>
      <c r="C61" s="35" t="s">
        <v>87</v>
      </c>
      <c r="D61" s="87"/>
      <c r="E61" s="127">
        <f>'6_residences'!C9*Dashboard!E60</f>
        <v>0</v>
      </c>
      <c r="F61" s="35"/>
      <c r="G61"/>
      <c r="H61" s="35"/>
      <c r="I61" s="35"/>
      <c r="J61" s="35"/>
      <c r="K61" s="35" t="s">
        <v>138</v>
      </c>
      <c r="L61" s="126"/>
      <c r="M61" s="35"/>
      <c r="N61" s="85"/>
      <c r="O61" s="15"/>
    </row>
    <row r="62" spans="2:15" ht="16" thickBot="1">
      <c r="B62" s="34"/>
      <c r="C62" s="35" t="s">
        <v>88</v>
      </c>
      <c r="D62" s="87"/>
      <c r="E62" s="127">
        <f>'6_residences'!C8*Dashboard!E60</f>
        <v>0</v>
      </c>
      <c r="F62" s="35"/>
      <c r="G62"/>
      <c r="H62" s="35"/>
      <c r="I62" s="35"/>
      <c r="J62" s="35"/>
      <c r="K62" s="35" t="s">
        <v>138</v>
      </c>
      <c r="L62" s="126"/>
      <c r="M62" s="35"/>
      <c r="N62" s="85"/>
      <c r="O62" s="15"/>
    </row>
    <row r="63" spans="2:15" ht="16" thickBot="1">
      <c r="B63" s="34"/>
      <c r="C63" s="35" t="s">
        <v>89</v>
      </c>
      <c r="D63" s="41" t="s">
        <v>37</v>
      </c>
      <c r="E63" s="66"/>
      <c r="F63" s="35"/>
      <c r="G63" s="59"/>
      <c r="H63" s="35"/>
      <c r="I63" s="57"/>
      <c r="J63" s="35"/>
      <c r="K63" s="128"/>
      <c r="L63" s="40" t="b">
        <f>IF(COUNTBLANK(E63)=1,FALSE,TRUE)</f>
        <v>0</v>
      </c>
      <c r="M63" s="35" t="str">
        <f>IF(L63=TRUE," ","Please set value")</f>
        <v>Please set value</v>
      </c>
      <c r="N63" s="85"/>
      <c r="O63" s="132" t="s">
        <v>89</v>
      </c>
    </row>
    <row r="64" spans="2:15" ht="16" thickBot="1">
      <c r="B64" s="34"/>
      <c r="C64" s="35" t="s">
        <v>90</v>
      </c>
      <c r="D64" s="41" t="s">
        <v>37</v>
      </c>
      <c r="E64" s="66"/>
      <c r="F64" s="35"/>
      <c r="G64" s="59"/>
      <c r="H64" s="35"/>
      <c r="I64" s="16"/>
      <c r="J64" s="35"/>
      <c r="K64" s="129"/>
      <c r="L64" s="40" t="b">
        <f>IF(COUNTBLANK(E64)=1,FALSE,TRUE)</f>
        <v>0</v>
      </c>
      <c r="M64" s="35" t="str">
        <f>IF(L64=TRUE," ","Please set value")</f>
        <v>Please set value</v>
      </c>
      <c r="N64" s="85"/>
      <c r="O64" s="15" t="s">
        <v>90</v>
      </c>
    </row>
    <row r="65" spans="2:15" ht="16" thickBot="1">
      <c r="B65" s="34"/>
      <c r="C65" s="35" t="s">
        <v>91</v>
      </c>
      <c r="D65" s="41" t="s">
        <v>37</v>
      </c>
      <c r="E65" s="53"/>
      <c r="F65" s="35"/>
      <c r="G65" s="59"/>
      <c r="H65" s="35"/>
      <c r="I65" s="57"/>
      <c r="J65" s="35"/>
      <c r="K65" s="41"/>
      <c r="L65" s="40" t="b">
        <f t="shared" si="4"/>
        <v>0</v>
      </c>
      <c r="M65" s="35" t="str">
        <f t="shared" si="5"/>
        <v>Please set value</v>
      </c>
      <c r="N65" s="85"/>
      <c r="O65" s="15" t="s">
        <v>91</v>
      </c>
    </row>
    <row r="66" spans="2:15" ht="16" thickBot="1">
      <c r="B66" s="34"/>
      <c r="C66" s="35" t="s">
        <v>132</v>
      </c>
      <c r="D66" s="35"/>
      <c r="E66" s="60"/>
      <c r="F66" s="35"/>
      <c r="G66"/>
      <c r="H66" s="35"/>
      <c r="I66" s="57"/>
      <c r="J66" s="35"/>
      <c r="K66" s="35"/>
      <c r="L66" s="40" t="b">
        <f t="shared" si="4"/>
        <v>0</v>
      </c>
      <c r="M66" s="35" t="str">
        <f t="shared" si="5"/>
        <v>Please set value</v>
      </c>
      <c r="N66" s="85"/>
      <c r="O66" s="15" t="s">
        <v>132</v>
      </c>
    </row>
    <row r="67" spans="2:15" ht="16" thickBot="1">
      <c r="B67" s="31"/>
      <c r="C67" s="35" t="s">
        <v>133</v>
      </c>
      <c r="D67" s="35"/>
      <c r="E67" s="60"/>
      <c r="F67" s="35"/>
      <c r="G67"/>
      <c r="H67" s="35"/>
      <c r="I67" s="57"/>
      <c r="J67" s="35"/>
      <c r="K67" s="35"/>
      <c r="L67" s="40" t="b">
        <f t="shared" si="4"/>
        <v>0</v>
      </c>
      <c r="M67" s="35" t="str">
        <f t="shared" si="5"/>
        <v>Please set value</v>
      </c>
      <c r="N67" s="85"/>
      <c r="O67" s="15" t="s">
        <v>133</v>
      </c>
    </row>
    <row r="68" spans="2:15" ht="16" thickBot="1">
      <c r="B68" s="31"/>
      <c r="C68" t="s">
        <v>106</v>
      </c>
      <c r="D68"/>
      <c r="E68" s="53"/>
      <c r="F68"/>
      <c r="G68" s="58"/>
      <c r="H68"/>
      <c r="I68" s="57"/>
      <c r="J68"/>
      <c r="K68"/>
      <c r="L68" s="40" t="b">
        <f t="shared" si="4"/>
        <v>0</v>
      </c>
      <c r="M68" s="35" t="str">
        <f t="shared" si="5"/>
        <v>Please set value</v>
      </c>
      <c r="N68" s="85"/>
      <c r="O68" s="15" t="s">
        <v>106</v>
      </c>
    </row>
    <row r="69" spans="2:15">
      <c r="B69" s="31"/>
      <c r="C69" s="7"/>
      <c r="D69" s="7"/>
      <c r="E69" s="54"/>
      <c r="F69" s="7"/>
      <c r="G69" s="7"/>
      <c r="H69" s="7"/>
      <c r="I69" s="7"/>
      <c r="J69" s="7"/>
      <c r="K69" s="7"/>
      <c r="L69" s="7"/>
      <c r="M69" s="7"/>
      <c r="N69" s="85"/>
      <c r="O69" s="15"/>
    </row>
    <row r="70" spans="2:15" ht="16" thickBot="1">
      <c r="B70" s="42" t="s">
        <v>29</v>
      </c>
      <c r="C70" s="4"/>
      <c r="D70" s="4"/>
      <c r="E70" s="55"/>
      <c r="F70" s="4"/>
      <c r="G70" s="4"/>
      <c r="H70" s="4"/>
      <c r="I70" s="4"/>
      <c r="J70" s="4"/>
      <c r="K70" s="4"/>
      <c r="L70" s="4"/>
      <c r="M70" s="4"/>
      <c r="N70" s="85"/>
      <c r="O70" s="15"/>
    </row>
    <row r="71" spans="2:15" ht="16" thickBot="1">
      <c r="B71" s="31"/>
      <c r="C71" s="35" t="s">
        <v>93</v>
      </c>
      <c r="D71" s="35" t="s">
        <v>3</v>
      </c>
      <c r="E71" s="53"/>
      <c r="F71" s="35"/>
      <c r="G71"/>
      <c r="H71" s="35"/>
      <c r="I71" s="57"/>
      <c r="J71" s="35"/>
      <c r="K71" s="35"/>
      <c r="L71" s="40" t="b">
        <f>IF(COUNTBLANK(E71)=1,FALSE,TRUE)</f>
        <v>0</v>
      </c>
      <c r="M71" s="35" t="str">
        <f>IF(L71=TRUE," ","Please set value")</f>
        <v>Please set value</v>
      </c>
      <c r="N71" s="85"/>
      <c r="O71" s="15" t="s">
        <v>93</v>
      </c>
    </row>
    <row r="72" spans="2:15" ht="16" thickBot="1">
      <c r="B72" s="31"/>
      <c r="C72" s="35" t="s">
        <v>94</v>
      </c>
      <c r="D72" s="35"/>
      <c r="E72" s="66"/>
      <c r="F72" s="35"/>
      <c r="G72" s="59"/>
      <c r="H72" s="35"/>
      <c r="I72" s="57"/>
      <c r="J72" s="35"/>
      <c r="K72" s="35"/>
      <c r="L72" s="40" t="b">
        <f>IF(COUNTBLANK(E72)=1,FALSE,TRUE)</f>
        <v>0</v>
      </c>
      <c r="M72" s="35" t="str">
        <f t="shared" ref="M72:M73" si="6">IF(L72=TRUE," ","Please set value")</f>
        <v>Please set value</v>
      </c>
      <c r="N72" s="85"/>
      <c r="O72" s="15" t="s">
        <v>94</v>
      </c>
    </row>
    <row r="73" spans="2:15" ht="16" thickBot="1">
      <c r="B73" s="31"/>
      <c r="C73" s="35" t="s">
        <v>95</v>
      </c>
      <c r="D73" s="35"/>
      <c r="E73" s="61"/>
      <c r="F73" s="35"/>
      <c r="G73" s="59"/>
      <c r="H73" s="35"/>
      <c r="I73" s="57"/>
      <c r="J73" s="35"/>
      <c r="K73" s="35"/>
      <c r="L73" s="40" t="b">
        <f>IF(COUNTBLANK(E73)=1,FALSE,TRUE)</f>
        <v>0</v>
      </c>
      <c r="M73" s="35" t="str">
        <f t="shared" si="6"/>
        <v>Please set value</v>
      </c>
      <c r="N73" s="85"/>
      <c r="O73" s="15" t="s">
        <v>95</v>
      </c>
    </row>
    <row r="74" spans="2:15">
      <c r="B74" s="43"/>
      <c r="C74" s="12"/>
      <c r="D74" s="12"/>
      <c r="E74" s="56"/>
      <c r="F74" s="12"/>
      <c r="G74" s="12"/>
      <c r="H74" s="12"/>
      <c r="I74" s="12"/>
      <c r="J74" s="12"/>
      <c r="K74" s="12"/>
      <c r="L74" s="12"/>
      <c r="M74" s="12"/>
      <c r="N74" s="85"/>
      <c r="O74" s="15"/>
    </row>
    <row r="75" spans="2:15" ht="16" thickBot="1">
      <c r="B75" s="31" t="s">
        <v>67</v>
      </c>
      <c r="C75" s="7"/>
      <c r="D75" s="7"/>
      <c r="E75" s="54"/>
      <c r="F75" s="7"/>
      <c r="G75" s="7"/>
      <c r="H75" s="7"/>
      <c r="I75" s="7"/>
      <c r="J75" s="7"/>
      <c r="K75" s="7"/>
      <c r="L75" s="7"/>
      <c r="M75" s="7"/>
      <c r="N75" s="85"/>
      <c r="O75" s="15"/>
    </row>
    <row r="76" spans="2:15" ht="16" thickBot="1">
      <c r="B76" s="31"/>
      <c r="C76" s="35" t="s">
        <v>96</v>
      </c>
      <c r="D76" s="35"/>
      <c r="E76" s="53"/>
      <c r="F76"/>
      <c r="G76" s="59"/>
      <c r="H76" s="35"/>
      <c r="I76" s="57"/>
      <c r="J76" s="35"/>
      <c r="K76" s="35"/>
      <c r="L76" s="40" t="b">
        <f t="shared" ref="L76:L82" si="7">IF(COUNTBLANK(E76)=1,FALSE,TRUE)</f>
        <v>0</v>
      </c>
      <c r="M76" s="35" t="str">
        <f t="shared" ref="M76:M79" si="8">IF(L76=TRUE," ","Please set value")</f>
        <v>Please set value</v>
      </c>
      <c r="N76" s="85"/>
      <c r="O76" s="15" t="s">
        <v>96</v>
      </c>
    </row>
    <row r="77" spans="2:15" ht="16" thickBot="1">
      <c r="B77" s="31"/>
      <c r="C77" s="35" t="s">
        <v>97</v>
      </c>
      <c r="D77" s="35"/>
      <c r="E77" s="53"/>
      <c r="F77"/>
      <c r="G77" s="59"/>
      <c r="H77" s="35"/>
      <c r="I77" s="57"/>
      <c r="J77" s="35"/>
      <c r="K77" s="35"/>
      <c r="L77" s="40" t="b">
        <f t="shared" si="7"/>
        <v>0</v>
      </c>
      <c r="M77" s="35" t="str">
        <f t="shared" si="8"/>
        <v>Please set value</v>
      </c>
      <c r="N77" s="85"/>
      <c r="O77" s="15" t="s">
        <v>97</v>
      </c>
    </row>
    <row r="78" spans="2:15" ht="16" thickBot="1">
      <c r="B78" s="31"/>
      <c r="C78" s="35" t="s">
        <v>98</v>
      </c>
      <c r="D78" s="35"/>
      <c r="E78" s="53"/>
      <c r="F78"/>
      <c r="G78" s="59"/>
      <c r="H78" s="35"/>
      <c r="I78" s="57"/>
      <c r="J78" s="35"/>
      <c r="K78" s="35"/>
      <c r="L78" s="40" t="b">
        <f t="shared" si="7"/>
        <v>0</v>
      </c>
      <c r="M78" s="35" t="str">
        <f t="shared" si="8"/>
        <v>Please set value</v>
      </c>
      <c r="N78" s="85"/>
      <c r="O78" s="15" t="s">
        <v>98</v>
      </c>
    </row>
    <row r="79" spans="2:15" ht="16" thickBot="1">
      <c r="B79" s="31"/>
      <c r="C79" s="35" t="s">
        <v>99</v>
      </c>
      <c r="D79" s="35"/>
      <c r="E79" s="53"/>
      <c r="F79"/>
      <c r="G79" s="58"/>
      <c r="H79" s="35"/>
      <c r="I79" s="57"/>
      <c r="J79" s="35"/>
      <c r="K79" s="35"/>
      <c r="L79" s="40" t="b">
        <f t="shared" si="7"/>
        <v>0</v>
      </c>
      <c r="M79" s="35" t="str">
        <f t="shared" si="8"/>
        <v>Please set value</v>
      </c>
      <c r="N79" s="85"/>
      <c r="O79" s="15" t="s">
        <v>99</v>
      </c>
    </row>
    <row r="80" spans="2:15" ht="16" thickBot="1">
      <c r="B80" s="34"/>
      <c r="C80" s="35" t="s">
        <v>76</v>
      </c>
      <c r="D80" s="35"/>
      <c r="E80" s="67"/>
      <c r="F80" s="35"/>
      <c r="G80" s="59"/>
      <c r="H80" s="35"/>
      <c r="I80" s="57"/>
      <c r="J80" s="35"/>
      <c r="K80" s="35"/>
      <c r="L80" s="40" t="b">
        <f t="shared" si="7"/>
        <v>0</v>
      </c>
      <c r="M80" s="35" t="str">
        <f>IF(L80=TRUE," ","Please set value")</f>
        <v>Please set value</v>
      </c>
      <c r="N80" s="85"/>
      <c r="O80" s="15" t="s">
        <v>76</v>
      </c>
    </row>
    <row r="81" spans="2:15" ht="16" thickBot="1">
      <c r="B81" s="34"/>
      <c r="C81" s="35" t="s">
        <v>86</v>
      </c>
      <c r="D81" s="35"/>
      <c r="E81" s="67"/>
      <c r="F81" s="35"/>
      <c r="G81" s="59"/>
      <c r="H81" s="35"/>
      <c r="I81" s="57"/>
      <c r="J81" s="35"/>
      <c r="K81" s="35"/>
      <c r="L81" s="40" t="b">
        <f t="shared" si="7"/>
        <v>0</v>
      </c>
      <c r="M81" s="35" t="str">
        <f>IF(L81=TRUE," ","Please set value")</f>
        <v>Please set value</v>
      </c>
      <c r="N81" s="85"/>
      <c r="O81" s="15" t="s">
        <v>86</v>
      </c>
    </row>
    <row r="82" spans="2:15" ht="16" thickBot="1">
      <c r="B82" s="34"/>
      <c r="C82" s="35" t="s">
        <v>92</v>
      </c>
      <c r="D82" s="35"/>
      <c r="E82" s="67"/>
      <c r="F82" s="35"/>
      <c r="G82" s="59"/>
      <c r="H82" s="35"/>
      <c r="I82" s="57"/>
      <c r="J82" s="35"/>
      <c r="K82" s="35"/>
      <c r="L82" s="40" t="b">
        <f t="shared" si="7"/>
        <v>0</v>
      </c>
      <c r="M82" s="35" t="str">
        <f>IF(L82=TRUE," ","Please set value")</f>
        <v>Please set value</v>
      </c>
      <c r="N82" s="85"/>
      <c r="O82" s="15" t="s">
        <v>92</v>
      </c>
    </row>
    <row r="83" spans="2:15">
      <c r="B83" s="31"/>
      <c r="C83" s="7"/>
      <c r="D83" s="7"/>
      <c r="E83" s="54"/>
      <c r="F83" s="7"/>
      <c r="G83" s="7"/>
      <c r="H83" s="7"/>
      <c r="I83" s="7"/>
      <c r="J83" s="7"/>
      <c r="K83" s="7"/>
      <c r="L83" s="7"/>
      <c r="M83" s="7"/>
      <c r="N83" s="85"/>
      <c r="O83" s="15"/>
    </row>
    <row r="84" spans="2:15" ht="16" thickBot="1">
      <c r="B84" s="42" t="s">
        <v>116</v>
      </c>
      <c r="C84" s="4"/>
      <c r="D84" s="4"/>
      <c r="E84" s="55"/>
      <c r="F84" s="4"/>
      <c r="G84" s="4"/>
      <c r="H84" s="4"/>
      <c r="I84" s="4"/>
      <c r="J84" s="4"/>
      <c r="K84" s="4"/>
      <c r="L84" s="4"/>
      <c r="M84" s="4"/>
      <c r="N84" s="85"/>
      <c r="O84" s="15"/>
    </row>
    <row r="85" spans="2:15" ht="16" thickBot="1">
      <c r="B85" s="31"/>
      <c r="C85" t="s">
        <v>100</v>
      </c>
      <c r="D85"/>
      <c r="E85" s="53"/>
      <c r="F85"/>
      <c r="G85" s="58"/>
      <c r="H85"/>
      <c r="I85" s="57"/>
      <c r="J85"/>
      <c r="K85"/>
      <c r="L85" s="40" t="b">
        <f>IF(COUNTBLANK(E85)=1,FALSE,TRUE)</f>
        <v>0</v>
      </c>
      <c r="M85" s="35" t="str">
        <f t="shared" ref="M85:M98" si="9">IF(L85=TRUE," ","Please set value")</f>
        <v>Please set value</v>
      </c>
      <c r="N85" s="85"/>
      <c r="O85" s="15" t="s">
        <v>100</v>
      </c>
    </row>
    <row r="86" spans="2:15" ht="16" thickBot="1">
      <c r="B86" s="31"/>
      <c r="C86" t="s">
        <v>101</v>
      </c>
      <c r="D86"/>
      <c r="E86" s="53"/>
      <c r="F86"/>
      <c r="G86" s="58"/>
      <c r="H86"/>
      <c r="I86" s="57"/>
      <c r="J86"/>
      <c r="K86"/>
      <c r="L86" s="40" t="b">
        <f t="shared" ref="L86:L98" si="10">IF(COUNTBLANK(E86)=1,FALSE,TRUE)</f>
        <v>0</v>
      </c>
      <c r="M86" s="35" t="str">
        <f t="shared" si="9"/>
        <v>Please set value</v>
      </c>
      <c r="N86" s="85"/>
      <c r="O86" s="15" t="s">
        <v>101</v>
      </c>
    </row>
    <row r="87" spans="2:15" ht="16" thickBot="1">
      <c r="B87" s="31"/>
      <c r="C87" t="s">
        <v>102</v>
      </c>
      <c r="D87"/>
      <c r="E87" s="53"/>
      <c r="F87"/>
      <c r="G87" s="58"/>
      <c r="H87"/>
      <c r="I87" s="57"/>
      <c r="J87"/>
      <c r="K87"/>
      <c r="L87" s="40" t="b">
        <f t="shared" si="10"/>
        <v>0</v>
      </c>
      <c r="M87" s="35" t="str">
        <f t="shared" si="9"/>
        <v>Please set value</v>
      </c>
      <c r="N87" s="85"/>
      <c r="O87" s="15" t="s">
        <v>102</v>
      </c>
    </row>
    <row r="88" spans="2:15" ht="16" thickBot="1">
      <c r="B88" s="31"/>
      <c r="C88" t="s">
        <v>103</v>
      </c>
      <c r="D88"/>
      <c r="E88" s="53"/>
      <c r="F88"/>
      <c r="G88" s="58"/>
      <c r="H88"/>
      <c r="I88" s="57"/>
      <c r="J88"/>
      <c r="K88"/>
      <c r="L88" s="40" t="b">
        <f t="shared" si="10"/>
        <v>0</v>
      </c>
      <c r="M88" s="35" t="str">
        <f t="shared" si="9"/>
        <v>Please set value</v>
      </c>
      <c r="N88" s="85"/>
      <c r="O88" s="15" t="s">
        <v>103</v>
      </c>
    </row>
    <row r="89" spans="2:15" ht="16" thickBot="1">
      <c r="B89" s="31"/>
      <c r="C89" t="s">
        <v>104</v>
      </c>
      <c r="D89"/>
      <c r="E89" s="53"/>
      <c r="F89"/>
      <c r="G89" s="58"/>
      <c r="H89"/>
      <c r="I89" s="57"/>
      <c r="J89"/>
      <c r="K89"/>
      <c r="L89" s="40" t="b">
        <f t="shared" si="10"/>
        <v>0</v>
      </c>
      <c r="M89" s="35" t="str">
        <f t="shared" si="9"/>
        <v>Please set value</v>
      </c>
      <c r="N89" s="85"/>
      <c r="O89" s="15" t="s">
        <v>104</v>
      </c>
    </row>
    <row r="90" spans="2:15" ht="16" thickBot="1">
      <c r="B90" s="31"/>
      <c r="C90" t="s">
        <v>105</v>
      </c>
      <c r="D90"/>
      <c r="E90" s="53"/>
      <c r="F90"/>
      <c r="G90" s="58"/>
      <c r="H90"/>
      <c r="I90" s="57"/>
      <c r="J90"/>
      <c r="K90"/>
      <c r="L90" s="40" t="b">
        <f t="shared" si="10"/>
        <v>0</v>
      </c>
      <c r="M90" s="35" t="str">
        <f t="shared" si="9"/>
        <v>Please set value</v>
      </c>
      <c r="N90" s="85"/>
      <c r="O90" s="15" t="s">
        <v>105</v>
      </c>
    </row>
    <row r="91" spans="2:15" ht="16" thickBot="1">
      <c r="B91" s="31"/>
      <c r="C91" t="s">
        <v>144</v>
      </c>
      <c r="D91"/>
      <c r="E91" s="145"/>
      <c r="F91"/>
      <c r="G91" s="58"/>
      <c r="H91"/>
      <c r="I91" s="141"/>
      <c r="J91"/>
      <c r="K91"/>
      <c r="L91" s="40" t="b">
        <f t="shared" si="10"/>
        <v>0</v>
      </c>
      <c r="M91" s="35" t="str">
        <f t="shared" si="9"/>
        <v>Please set value</v>
      </c>
      <c r="N91" s="85"/>
      <c r="O91" s="143" t="s">
        <v>144</v>
      </c>
    </row>
    <row r="92" spans="2:15" ht="16" thickBot="1">
      <c r="B92" s="31"/>
      <c r="C92" t="s">
        <v>143</v>
      </c>
      <c r="D92"/>
      <c r="E92" s="66"/>
      <c r="F92"/>
      <c r="G92" s="58"/>
      <c r="H92"/>
      <c r="I92" s="57"/>
      <c r="J92"/>
      <c r="K92"/>
      <c r="L92" s="40" t="b">
        <f t="shared" si="10"/>
        <v>0</v>
      </c>
      <c r="M92" s="35" t="str">
        <f t="shared" si="9"/>
        <v>Please set value</v>
      </c>
      <c r="N92" s="85"/>
      <c r="O92" s="132" t="s">
        <v>143</v>
      </c>
    </row>
    <row r="93" spans="2:15" ht="16" thickBot="1">
      <c r="B93" s="31"/>
      <c r="C93" s="129" t="s">
        <v>145</v>
      </c>
      <c r="D93"/>
      <c r="E93" s="140"/>
      <c r="F93"/>
      <c r="G93" s="58"/>
      <c r="H93"/>
      <c r="I93" s="142"/>
      <c r="J93"/>
      <c r="K93"/>
      <c r="L93" s="40" t="b">
        <f t="shared" si="10"/>
        <v>0</v>
      </c>
      <c r="M93" s="35" t="str">
        <f t="shared" si="9"/>
        <v>Please set value</v>
      </c>
      <c r="N93" s="85"/>
      <c r="O93" s="144" t="s">
        <v>145</v>
      </c>
    </row>
    <row r="94" spans="2:15">
      <c r="B94" s="31"/>
      <c r="E94" s="134"/>
      <c r="G94" s="133"/>
      <c r="I94" s="7"/>
      <c r="L94" s="139"/>
      <c r="M94" s="107"/>
      <c r="N94" s="85"/>
      <c r="O94" s="15"/>
    </row>
    <row r="95" spans="2:15" ht="16" thickBot="1">
      <c r="B95" s="42" t="s">
        <v>139</v>
      </c>
      <c r="C95" s="4"/>
      <c r="D95" s="4"/>
      <c r="E95" s="135"/>
      <c r="F95" s="4"/>
      <c r="G95" s="136"/>
      <c r="H95" s="4"/>
      <c r="I95" s="137"/>
      <c r="J95" s="4"/>
      <c r="K95" s="4"/>
      <c r="L95" s="138"/>
      <c r="M95" s="101"/>
      <c r="N95" s="85"/>
      <c r="O95" s="15"/>
    </row>
    <row r="96" spans="2:15" ht="16" thickBot="1">
      <c r="B96" s="31"/>
      <c r="C96" t="s">
        <v>140</v>
      </c>
      <c r="D96"/>
      <c r="E96" s="64"/>
      <c r="F96"/>
      <c r="G96" s="58"/>
      <c r="H96"/>
      <c r="I96" s="57"/>
      <c r="J96"/>
      <c r="K96"/>
      <c r="L96" s="40" t="b">
        <f t="shared" si="10"/>
        <v>0</v>
      </c>
      <c r="M96" s="35" t="str">
        <f t="shared" si="9"/>
        <v>Please set value</v>
      </c>
      <c r="N96" s="85"/>
      <c r="O96" s="132" t="s">
        <v>140</v>
      </c>
    </row>
    <row r="97" spans="2:15" ht="16" thickBot="1">
      <c r="B97" s="31"/>
      <c r="C97" t="s">
        <v>141</v>
      </c>
      <c r="D97"/>
      <c r="E97" s="64"/>
      <c r="F97"/>
      <c r="G97" s="58"/>
      <c r="H97"/>
      <c r="I97" s="57"/>
      <c r="J97"/>
      <c r="K97"/>
      <c r="L97" s="40" t="b">
        <f t="shared" si="10"/>
        <v>0</v>
      </c>
      <c r="M97" s="35" t="str">
        <f t="shared" si="9"/>
        <v>Please set value</v>
      </c>
      <c r="N97" s="85"/>
      <c r="O97" s="132" t="s">
        <v>141</v>
      </c>
    </row>
    <row r="98" spans="2:15" ht="16" thickBot="1">
      <c r="B98" s="31"/>
      <c r="C98" t="s">
        <v>142</v>
      </c>
      <c r="D98"/>
      <c r="E98" s="64"/>
      <c r="F98"/>
      <c r="G98" s="58"/>
      <c r="H98"/>
      <c r="I98" s="57"/>
      <c r="J98"/>
      <c r="K98"/>
      <c r="L98" s="40" t="b">
        <f t="shared" si="10"/>
        <v>0</v>
      </c>
      <c r="M98" s="35" t="str">
        <f t="shared" si="9"/>
        <v>Please set value</v>
      </c>
      <c r="N98" s="85"/>
      <c r="O98" s="132" t="s">
        <v>142</v>
      </c>
    </row>
    <row r="99" spans="2:15" ht="16" thickBot="1">
      <c r="B99" s="44"/>
      <c r="C99" s="36"/>
      <c r="D99" s="36"/>
      <c r="E99" s="52"/>
      <c r="F99" s="36"/>
      <c r="G99" s="36"/>
      <c r="H99" s="36"/>
      <c r="I99" s="36"/>
      <c r="J99" s="36"/>
      <c r="K99" s="36"/>
      <c r="L99" s="36"/>
      <c r="M99" s="36"/>
      <c r="N99" s="31"/>
      <c r="O99" s="7"/>
    </row>
  </sheetData>
  <mergeCells count="1">
    <mergeCell ref="B5:I5"/>
  </mergeCells>
  <conditionalFormatting sqref="L76:L82 L39:L44 L71:L73 L18:L36 L47:L52 L54 L56:L67 L89:L98">
    <cfRule type="cellIs" dxfId="2" priority="13" operator="equal">
      <formula>TRUE</formula>
    </cfRule>
  </conditionalFormatting>
  <conditionalFormatting sqref="L85:L88">
    <cfRule type="cellIs" dxfId="1" priority="3" operator="equal">
      <formula>TRUE</formula>
    </cfRule>
  </conditionalFormatting>
  <conditionalFormatting sqref="L68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68:E99 E39:E43 E46:E58 D59:D62 E63:E65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/>
  </sheetViews>
  <sheetFormatPr baseColWidth="10" defaultRowHeight="15" x14ac:dyDescent="0"/>
  <cols>
    <col min="1" max="1" width="4.33203125" style="113" customWidth="1"/>
    <col min="2" max="2" width="55.6640625" style="113" customWidth="1"/>
    <col min="3" max="3" width="30.5" style="113" customWidth="1"/>
    <col min="4" max="16384" width="10.83203125" style="113"/>
  </cols>
  <sheetData>
    <row r="1" spans="1:48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0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>
      <c r="A5" s="114"/>
      <c r="B5" s="150" t="s">
        <v>136</v>
      </c>
      <c r="C5" s="152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6" thickBot="1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6" thickBot="1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2"/>
  <sheetViews>
    <sheetView topLeftCell="A73" workbookViewId="0">
      <selection activeCell="E91" sqref="E91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129</v>
      </c>
      <c r="C2" s="2"/>
      <c r="D2" s="2"/>
    </row>
    <row r="3" spans="2:5" ht="20">
      <c r="B3" s="1"/>
      <c r="C3" s="2"/>
      <c r="D3" s="2"/>
    </row>
    <row r="4" spans="2:5">
      <c r="B4" s="91" t="s">
        <v>127</v>
      </c>
      <c r="C4" s="4"/>
      <c r="D4" s="4"/>
      <c r="E4" s="108"/>
    </row>
    <row r="5" spans="2:5">
      <c r="B5" s="26"/>
      <c r="C5" s="12"/>
      <c r="D5" s="12"/>
      <c r="E5" s="109"/>
    </row>
    <row r="6" spans="2:5" ht="16" thickBot="1"/>
    <row r="7" spans="2:5">
      <c r="B7" s="94" t="s">
        <v>33</v>
      </c>
      <c r="C7" s="98" t="s">
        <v>34</v>
      </c>
      <c r="D7" s="99" t="s">
        <v>128</v>
      </c>
      <c r="E7" s="100" t="s">
        <v>107</v>
      </c>
    </row>
    <row r="8" spans="2:5">
      <c r="B8" s="106"/>
      <c r="C8" s="92"/>
      <c r="D8" s="4"/>
      <c r="E8" s="101"/>
    </row>
    <row r="9" spans="2:5">
      <c r="B9" s="95"/>
      <c r="C9" s="93"/>
      <c r="D9" s="12"/>
      <c r="E9" s="107"/>
    </row>
    <row r="10" spans="2:5">
      <c r="B10" s="31"/>
      <c r="C10" s="90"/>
      <c r="D10" s="7"/>
      <c r="E10" s="32"/>
    </row>
    <row r="11" spans="2:5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38" si="0">IF(COUNTBLANK(B11)=0,"- "&amp;B11&amp;" = "&amp;LOWER(C11),"")</f>
        <v xml:space="preserve">- area = </v>
      </c>
    </row>
    <row r="12" spans="2:5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>
      <c r="B37" s="102" t="str">
        <f>IF(COUNTBLANK(Dashboard!C37)=0,Dashboard!C37,"")</f>
        <v/>
      </c>
      <c r="C37" s="90" t="str">
        <f>IF(COUNTBLANK(Dashboard!E37)=0,Dashboard!E37,"")</f>
        <v/>
      </c>
      <c r="D37" s="7"/>
      <c r="E37" s="105" t="str">
        <f t="shared" si="0"/>
        <v/>
      </c>
    </row>
    <row r="38" spans="2:5">
      <c r="B38" s="102" t="str">
        <f>IF(COUNTBLANK(Dashboard!C38)=0,Dashboard!C38,"")</f>
        <v/>
      </c>
      <c r="C38" s="90" t="str">
        <f>IF(COUNTBLANK(Dashboard!E38)=0,Dashboard!E38,"")</f>
        <v/>
      </c>
      <c r="D38" s="7"/>
      <c r="E38" s="105" t="str">
        <f t="shared" si="0"/>
        <v/>
      </c>
    </row>
    <row r="39" spans="2:5">
      <c r="B39" s="103" t="str">
        <f>IF(COUNTBLANK(Dashboard!C39)=0,Dashboard!C39,"")</f>
        <v>areable_land</v>
      </c>
      <c r="C39" s="35" t="str">
        <f>IF(COUNTBLANK(Dashboard!E39)=0,Dashboard!E39,"")</f>
        <v/>
      </c>
      <c r="D39" s="35">
        <v>1</v>
      </c>
      <c r="E39" s="104" t="e">
        <f t="shared" ref="E39:E70" si="2">IF(COUNTBLANK(B39)=0,"- "&amp;B39&amp;" = "&amp;FIXED(C39,D39,1),"")</f>
        <v>#VALUE!</v>
      </c>
    </row>
    <row r="40" spans="2:5">
      <c r="B40" s="103" t="str">
        <f>IF(COUNTBLANK(Dashboard!C40)=0,Dashboard!C40,"")</f>
        <v>coast_line</v>
      </c>
      <c r="C40" s="35" t="str">
        <f>IF(COUNTBLANK(Dashboard!E40)=0,Dashboard!E40,"")</f>
        <v/>
      </c>
      <c r="D40" s="35">
        <v>1</v>
      </c>
      <c r="E40" s="104" t="e">
        <f t="shared" si="2"/>
        <v>#VALUE!</v>
      </c>
    </row>
    <row r="41" spans="2:5">
      <c r="B41" s="103" t="str">
        <f>IF(COUNTBLANK(Dashboard!C41)=0,Dashboard!C41,"")</f>
        <v>land_available_for_solar</v>
      </c>
      <c r="C41" s="35" t="str">
        <f>IF(COUNTBLANK(Dashboard!E41)=0,Dashboard!E41,"")</f>
        <v/>
      </c>
      <c r="D41" s="35">
        <v>3</v>
      </c>
      <c r="E41" s="104" t="e">
        <f t="shared" si="2"/>
        <v>#VALUE!</v>
      </c>
    </row>
    <row r="42" spans="2:5">
      <c r="B42" s="103" t="str">
        <f>IF(COUNTBLANK(Dashboard!C42)=0,Dashboard!C42,"")</f>
        <v>number_of_inhabitants</v>
      </c>
      <c r="C42" s="35" t="str">
        <f>IF(COUNTBLANK(Dashboard!E42)=0,Dashboard!E42,"")</f>
        <v/>
      </c>
      <c r="D42" s="35">
        <v>1</v>
      </c>
      <c r="E42" s="104" t="e">
        <f t="shared" si="2"/>
        <v>#VALUE!</v>
      </c>
    </row>
    <row r="43" spans="2:5">
      <c r="B43" s="103" t="str">
        <f>IF(COUNTBLANK(Dashboard!C43)=0,Dashboard!C43,"")</f>
        <v>offshore_suitable_for_wind</v>
      </c>
      <c r="C43" s="35" t="str">
        <f>IF(COUNTBLANK(Dashboard!E43)=0,Dashboard!E43,"")</f>
        <v/>
      </c>
      <c r="D43" s="35">
        <v>1</v>
      </c>
      <c r="E43" s="104" t="e">
        <f t="shared" si="2"/>
        <v>#VALUE!</v>
      </c>
    </row>
    <row r="44" spans="2:5">
      <c r="B44" s="103" t="str">
        <f>IF(COUNTBLANK(Dashboard!C44)=0,Dashboard!C44,"")</f>
        <v>onshore_suitable_for_wind</v>
      </c>
      <c r="C44" s="35" t="str">
        <f>IF(COUNTBLANK(Dashboard!E44)=0,Dashboard!E44,"")</f>
        <v/>
      </c>
      <c r="D44" s="35">
        <v>1</v>
      </c>
      <c r="E44" s="104" t="e">
        <f t="shared" si="2"/>
        <v>#VALUE!</v>
      </c>
    </row>
    <row r="45" spans="2:5">
      <c r="B45" s="102" t="str">
        <f>IF(COUNTBLANK(Dashboard!C45)=0,Dashboard!C45,"")</f>
        <v/>
      </c>
      <c r="C45" s="90" t="str">
        <f>IF(COUNTBLANK(Dashboard!E45)=0,Dashboard!E45,"")</f>
        <v/>
      </c>
      <c r="D45" s="7"/>
      <c r="E45" s="105" t="str">
        <f t="shared" si="2"/>
        <v/>
      </c>
    </row>
    <row r="46" spans="2:5">
      <c r="B46" s="102" t="str">
        <f>IF(COUNTBLANK(Dashboard!C46)=0,Dashboard!C46,"")</f>
        <v/>
      </c>
      <c r="C46" s="90" t="str">
        <f>IF(COUNTBLANK(Dashboard!E46)=0,Dashboard!E46,"")</f>
        <v/>
      </c>
      <c r="D46" s="7"/>
      <c r="E46" s="105" t="str">
        <f t="shared" si="2"/>
        <v/>
      </c>
    </row>
    <row r="47" spans="2:5">
      <c r="B47" s="103" t="str">
        <f>IF(COUNTBLANK(Dashboard!C47)=0,Dashboard!C47,"")</f>
        <v>buildings_insulation_constant_1</v>
      </c>
      <c r="C47" s="35" t="str">
        <f>IF(COUNTBLANK(Dashboard!E47)=0,Dashboard!E47,"")</f>
        <v/>
      </c>
      <c r="D47" s="35">
        <v>2</v>
      </c>
      <c r="E47" s="104" t="e">
        <f t="shared" si="2"/>
        <v>#VALUE!</v>
      </c>
    </row>
    <row r="48" spans="2:5">
      <c r="B48" s="103" t="str">
        <f>IF(COUNTBLANK(Dashboard!C48)=0,Dashboard!C48,"")</f>
        <v>buildings_insulation_constant_2</v>
      </c>
      <c r="C48" s="35" t="str">
        <f>IF(COUNTBLANK(Dashboard!E48)=0,Dashboard!E48,"")</f>
        <v/>
      </c>
      <c r="D48" s="35">
        <v>2</v>
      </c>
      <c r="E48" s="104" t="e">
        <f t="shared" si="2"/>
        <v>#VALUE!</v>
      </c>
    </row>
    <row r="49" spans="2:5">
      <c r="B49" s="103" t="str">
        <f>IF(COUNTBLANK(Dashboard!C49)=0,Dashboard!C49,"")</f>
        <v>buildings_insulation_cost_constant</v>
      </c>
      <c r="C49" s="35" t="str">
        <f>IF(COUNTBLANK(Dashboard!E49)=0,Dashboard!E49,"")</f>
        <v/>
      </c>
      <c r="D49" s="35">
        <v>1</v>
      </c>
      <c r="E49" s="104" t="e">
        <f t="shared" si="2"/>
        <v>#VALUE!</v>
      </c>
    </row>
    <row r="50" spans="2:5">
      <c r="B50" s="103" t="str">
        <f>IF(COUNTBLANK(Dashboard!C50)=0,Dashboard!C50,"")</f>
        <v>insulation_level_buildings_max</v>
      </c>
      <c r="C50" s="35" t="str">
        <f>IF(COUNTBLANK(Dashboard!E50)=0,Dashboard!E50,"")</f>
        <v/>
      </c>
      <c r="D50" s="35">
        <v>1</v>
      </c>
      <c r="E50" s="104" t="e">
        <f t="shared" si="2"/>
        <v>#VALUE!</v>
      </c>
    </row>
    <row r="51" spans="2:5">
      <c r="B51" s="103" t="str">
        <f>IF(COUNTBLANK(Dashboard!C51)=0,Dashboard!C51,"")</f>
        <v>insulation_level_buildings_min</v>
      </c>
      <c r="C51" s="35" t="str">
        <f>IF(COUNTBLANK(Dashboard!E51)=0,Dashboard!E51,"")</f>
        <v/>
      </c>
      <c r="D51" s="35">
        <v>1</v>
      </c>
      <c r="E51" s="104" t="e">
        <f t="shared" si="2"/>
        <v>#VALUE!</v>
      </c>
    </row>
    <row r="52" spans="2:5">
      <c r="B52" s="103" t="str">
        <f>IF(COUNTBLANK(Dashboard!C52)=0,Dashboard!C52,"")</f>
        <v>insulation_level_new_houses_max</v>
      </c>
      <c r="C52" s="35" t="str">
        <f>IF(COUNTBLANK(Dashboard!E52)=0,Dashboard!E52,"")</f>
        <v/>
      </c>
      <c r="D52" s="35">
        <v>1</v>
      </c>
      <c r="E52" s="104" t="e">
        <f t="shared" si="2"/>
        <v>#VALUE!</v>
      </c>
    </row>
    <row r="53" spans="2:5">
      <c r="B53" s="103" t="str">
        <f>IF(COUNTBLANK(Dashboard!C53)=0,Dashboard!C53,"")</f>
        <v>insulation_level_new_houses_min</v>
      </c>
      <c r="C53" s="35">
        <f>IF(COUNTBLANK(Dashboard!E53)=0,Dashboard!E53,"")</f>
        <v>0</v>
      </c>
      <c r="D53" s="35">
        <v>1</v>
      </c>
      <c r="E53" s="104" t="str">
        <f t="shared" si="2"/>
        <v>- insulation_level_new_houses_min = 0.0</v>
      </c>
    </row>
    <row r="54" spans="2:5">
      <c r="B54" s="103" t="str">
        <f>IF(COUNTBLANK(Dashboard!C54)=0,Dashboard!C54,"")</f>
        <v>insulation_level_old_houses_max</v>
      </c>
      <c r="C54" s="35" t="str">
        <f>IF(COUNTBLANK(Dashboard!E54)=0,Dashboard!E54,"")</f>
        <v/>
      </c>
      <c r="D54" s="35">
        <v>1</v>
      </c>
      <c r="E54" s="104" t="e">
        <f t="shared" si="2"/>
        <v>#VALUE!</v>
      </c>
    </row>
    <row r="55" spans="2:5">
      <c r="B55" s="103" t="str">
        <f>IF(COUNTBLANK(Dashboard!C55)=0,Dashboard!C55,"")</f>
        <v>insulation_level_old_houses_min</v>
      </c>
      <c r="C55" s="35">
        <f>IF(COUNTBLANK(Dashboard!E55)=0,Dashboard!E55,"")</f>
        <v>0</v>
      </c>
      <c r="D55" s="35">
        <v>1</v>
      </c>
      <c r="E55" s="104" t="str">
        <f t="shared" si="2"/>
        <v>- insulation_level_old_houses_min = 0.0</v>
      </c>
    </row>
    <row r="56" spans="2:5">
      <c r="B56" s="103" t="str">
        <f>IF(COUNTBLANK(Dashboard!C56)=0,Dashboard!C56,"")</f>
        <v>new_houses_insulation_constant_1</v>
      </c>
      <c r="C56" s="35" t="str">
        <f>IF(COUNTBLANK(Dashboard!E56)=0,Dashboard!E56,"")</f>
        <v/>
      </c>
      <c r="D56" s="35">
        <v>2</v>
      </c>
      <c r="E56" s="104" t="e">
        <f t="shared" si="2"/>
        <v>#VALUE!</v>
      </c>
    </row>
    <row r="57" spans="2:5">
      <c r="B57" s="103" t="str">
        <f>IF(COUNTBLANK(Dashboard!C57)=0,Dashboard!C57,"")</f>
        <v>new_houses_insulation_constant_2</v>
      </c>
      <c r="C57" s="35" t="str">
        <f>IF(COUNTBLANK(Dashboard!E57)=0,Dashboard!E57,"")</f>
        <v/>
      </c>
      <c r="D57" s="35">
        <v>2</v>
      </c>
      <c r="E57" s="104" t="e">
        <f t="shared" si="2"/>
        <v>#VALUE!</v>
      </c>
    </row>
    <row r="58" spans="2:5">
      <c r="B58" s="103" t="str">
        <f>IF(COUNTBLANK(Dashboard!C58)=0,Dashboard!C58,"")</f>
        <v>new_houses_insulation_cost_constant</v>
      </c>
      <c r="C58" s="35" t="str">
        <f>IF(COUNTBLANK(Dashboard!E58)=0,Dashboard!E58,"")</f>
        <v/>
      </c>
      <c r="D58" s="35">
        <v>1</v>
      </c>
      <c r="E58" s="104" t="e">
        <f t="shared" si="2"/>
        <v>#VALUE!</v>
      </c>
    </row>
    <row r="59" spans="2:5">
      <c r="B59" s="103" t="str">
        <f>IF(COUNTBLANK(Dashboard!C59)=0,Dashboard!C59,"")</f>
        <v>number_of_buildings</v>
      </c>
      <c r="C59" s="35" t="str">
        <f>IF(COUNTBLANK(Dashboard!E59)=0,Dashboard!E59,"")</f>
        <v/>
      </c>
      <c r="D59" s="35">
        <v>1</v>
      </c>
      <c r="E59" s="104" t="e">
        <f t="shared" si="2"/>
        <v>#VALUE!</v>
      </c>
    </row>
    <row r="60" spans="2:5">
      <c r="B60" s="103" t="str">
        <f>IF(COUNTBLANK(Dashboard!C60)=0,Dashboard!C60,"")</f>
        <v>number_of_residences</v>
      </c>
      <c r="C60" s="35" t="str">
        <f>IF(COUNTBLANK(Dashboard!E60)=0,Dashboard!E60,"")</f>
        <v/>
      </c>
      <c r="D60" s="35">
        <v>1</v>
      </c>
      <c r="E60" s="104" t="e">
        <f t="shared" si="2"/>
        <v>#VALUE!</v>
      </c>
    </row>
    <row r="61" spans="2:5">
      <c r="B61" s="103" t="str">
        <f>IF(COUNTBLANK(Dashboard!C61)=0,Dashboard!C61,"")</f>
        <v>number_of_new_residences</v>
      </c>
      <c r="C61" s="35">
        <f>IF(COUNTBLANK(Dashboard!E61)=0,Dashboard!E61,"")</f>
        <v>0</v>
      </c>
      <c r="D61" s="35">
        <v>1</v>
      </c>
      <c r="E61" s="104" t="str">
        <f t="shared" si="2"/>
        <v>- number_of_new_residences = 0.0</v>
      </c>
    </row>
    <row r="62" spans="2:5">
      <c r="B62" s="103" t="str">
        <f>IF(COUNTBLANK(Dashboard!C62)=0,Dashboard!C62,"")</f>
        <v>number_of_old_residences</v>
      </c>
      <c r="C62" s="35">
        <f>IF(COUNTBLANK(Dashboard!E62)=0,Dashboard!E62,"")</f>
        <v>0</v>
      </c>
      <c r="D62" s="35">
        <v>1</v>
      </c>
      <c r="E62" s="104" t="str">
        <f t="shared" si="2"/>
        <v>- number_of_old_residences = 0.0</v>
      </c>
    </row>
    <row r="63" spans="2:5">
      <c r="B63" s="103" t="str">
        <f>IF(COUNTBLANK(Dashboard!C63)=0,Dashboard!C63,"")</f>
        <v>old_houses_insulation_constant_1</v>
      </c>
      <c r="C63" s="35" t="str">
        <f>IF(COUNTBLANK(Dashboard!E63)=0,Dashboard!E63,"")</f>
        <v/>
      </c>
      <c r="D63" s="35">
        <v>2</v>
      </c>
      <c r="E63" s="104" t="e">
        <f t="shared" si="2"/>
        <v>#VALUE!</v>
      </c>
    </row>
    <row r="64" spans="2:5">
      <c r="B64" s="103" t="str">
        <f>IF(COUNTBLANK(Dashboard!C64)=0,Dashboard!C64,"")</f>
        <v>old_houses_insulation_constant_2</v>
      </c>
      <c r="C64" s="35" t="str">
        <f>IF(COUNTBLANK(Dashboard!E64)=0,Dashboard!E64,"")</f>
        <v/>
      </c>
      <c r="D64" s="35">
        <v>2</v>
      </c>
      <c r="E64" s="104" t="e">
        <f t="shared" si="2"/>
        <v>#VALUE!</v>
      </c>
    </row>
    <row r="65" spans="2:5">
      <c r="B65" s="103" t="str">
        <f>IF(COUNTBLANK(Dashboard!C65)=0,Dashboard!C65,"")</f>
        <v>old_houses_insulation_cost_constant</v>
      </c>
      <c r="C65" s="35" t="str">
        <f>IF(COUNTBLANK(Dashboard!E65)=0,Dashboard!E65,"")</f>
        <v/>
      </c>
      <c r="D65" s="35">
        <v>1</v>
      </c>
      <c r="E65" s="104" t="e">
        <f t="shared" si="2"/>
        <v>#VALUE!</v>
      </c>
    </row>
    <row r="66" spans="2:5">
      <c r="B66" s="103" t="str">
        <f>IF(COUNTBLANK(Dashboard!C66)=0,Dashboard!C66,"")</f>
        <v>residences_roof_surface_available_for_pv</v>
      </c>
      <c r="C66" s="35" t="str">
        <f>IF(COUNTBLANK(Dashboard!E66)=0,Dashboard!E66,"")</f>
        <v/>
      </c>
      <c r="D66" s="35">
        <v>1</v>
      </c>
      <c r="E66" s="104" t="e">
        <f t="shared" si="2"/>
        <v>#VALUE!</v>
      </c>
    </row>
    <row r="67" spans="2:5">
      <c r="B67" s="103" t="str">
        <f>IF(COUNTBLANK(Dashboard!C67)=0,Dashboard!C67,"")</f>
        <v>buildings_roof_surface_available_for_pv</v>
      </c>
      <c r="C67" s="35" t="str">
        <f>IF(COUNTBLANK(Dashboard!E67)=0,Dashboard!E67,"")</f>
        <v/>
      </c>
      <c r="D67" s="35">
        <v>1</v>
      </c>
      <c r="E67" s="104" t="e">
        <f t="shared" si="2"/>
        <v>#VALUE!</v>
      </c>
    </row>
    <row r="68" spans="2:5">
      <c r="B68" s="103" t="str">
        <f>IF(COUNTBLANK(Dashboard!C68)=0,Dashboard!C68,"")</f>
        <v>technical_lifetime_insulation</v>
      </c>
      <c r="C68" s="35" t="str">
        <f>IF(COUNTBLANK(Dashboard!E68)=0,Dashboard!E68,"")</f>
        <v/>
      </c>
      <c r="D68" s="35">
        <v>1</v>
      </c>
      <c r="E68" s="104" t="e">
        <f t="shared" si="2"/>
        <v>#VALUE!</v>
      </c>
    </row>
    <row r="69" spans="2:5">
      <c r="B69" s="102" t="str">
        <f>IF(COUNTBLANK(Dashboard!C69)=0,Dashboard!C69,"")</f>
        <v/>
      </c>
      <c r="C69" s="90" t="str">
        <f>IF(COUNTBLANK(Dashboard!E69)=0,Dashboard!E69,"")</f>
        <v/>
      </c>
      <c r="D69" s="7"/>
      <c r="E69" s="105" t="str">
        <f t="shared" si="2"/>
        <v/>
      </c>
    </row>
    <row r="70" spans="2:5">
      <c r="B70" s="102" t="str">
        <f>IF(COUNTBLANK(Dashboard!C70)=0,Dashboard!C70,"")</f>
        <v/>
      </c>
      <c r="C70" s="90" t="str">
        <f>IF(COUNTBLANK(Dashboard!E70)=0,Dashboard!E70,"")</f>
        <v/>
      </c>
      <c r="D70" s="7"/>
      <c r="E70" s="105" t="str">
        <f t="shared" si="2"/>
        <v/>
      </c>
    </row>
    <row r="71" spans="2:5">
      <c r="B71" s="103" t="str">
        <f>IF(COUNTBLANK(Dashboard!C71)=0,Dashboard!C71,"")</f>
        <v>co2_emission_1990</v>
      </c>
      <c r="C71" s="35" t="str">
        <f>IF(COUNTBLANK(Dashboard!E71)=0,Dashboard!E71,"")</f>
        <v/>
      </c>
      <c r="D71" s="35">
        <v>5</v>
      </c>
      <c r="E71" s="104" t="e">
        <f t="shared" ref="E71:E98" si="3">IF(COUNTBLANK(B71)=0,"- "&amp;B71&amp;" = "&amp;FIXED(C71,D71,1),"")</f>
        <v>#VALUE!</v>
      </c>
    </row>
    <row r="72" spans="2:5">
      <c r="B72" s="103" t="str">
        <f>IF(COUNTBLANK(Dashboard!C72)=0,Dashboard!C72,"")</f>
        <v>co2_percentage_free</v>
      </c>
      <c r="C72" s="35" t="str">
        <f>IF(COUNTBLANK(Dashboard!E72)=0,Dashboard!E72,"")</f>
        <v/>
      </c>
      <c r="D72" s="35">
        <v>2</v>
      </c>
      <c r="E72" s="104" t="e">
        <f t="shared" si="3"/>
        <v>#VALUE!</v>
      </c>
    </row>
    <row r="73" spans="2:5">
      <c r="B73" s="103" t="str">
        <f>IF(COUNTBLANK(Dashboard!C73)=0,Dashboard!C73,"")</f>
        <v>co2_price</v>
      </c>
      <c r="C73" s="35" t="str">
        <f>IF(COUNTBLANK(Dashboard!E73)=0,Dashboard!E73,"")</f>
        <v/>
      </c>
      <c r="D73" s="35">
        <v>5</v>
      </c>
      <c r="E73" s="104" t="e">
        <f t="shared" si="3"/>
        <v>#VALUE!</v>
      </c>
    </row>
    <row r="74" spans="2:5">
      <c r="B74" s="102" t="str">
        <f>IF(COUNTBLANK(Dashboard!C74)=0,Dashboard!C74,"")</f>
        <v/>
      </c>
      <c r="C74" s="90" t="str">
        <f>IF(COUNTBLANK(Dashboard!E74)=0,Dashboard!E74,"")</f>
        <v/>
      </c>
      <c r="D74" s="7"/>
      <c r="E74" s="105" t="str">
        <f t="shared" si="3"/>
        <v/>
      </c>
    </row>
    <row r="75" spans="2:5">
      <c r="B75" s="102" t="str">
        <f>IF(COUNTBLANK(Dashboard!C75)=0,Dashboard!C75,"")</f>
        <v/>
      </c>
      <c r="C75" s="90" t="str">
        <f>IF(COUNTBLANK(Dashboard!E75)=0,Dashboard!E75,"")</f>
        <v/>
      </c>
      <c r="D75" s="7"/>
      <c r="E75" s="105" t="str">
        <f t="shared" si="3"/>
        <v/>
      </c>
    </row>
    <row r="76" spans="2:5">
      <c r="B76" s="103" t="str">
        <f>IF(COUNTBLANK(Dashboard!C76)=0,Dashboard!C76,"")</f>
        <v>economic_multiplier</v>
      </c>
      <c r="C76" s="35" t="str">
        <f>IF(COUNTBLANK(Dashboard!E76)=0,Dashboard!E76,"")</f>
        <v/>
      </c>
      <c r="D76" s="35">
        <v>1</v>
      </c>
      <c r="E76" s="104" t="e">
        <f t="shared" si="3"/>
        <v>#VALUE!</v>
      </c>
    </row>
    <row r="77" spans="2:5">
      <c r="B77" s="103" t="str">
        <f>IF(COUNTBLANK(Dashboard!C77)=0,Dashboard!C77,"")</f>
        <v>employment_fraction_production</v>
      </c>
      <c r="C77" s="35" t="str">
        <f>IF(COUNTBLANK(Dashboard!E77)=0,Dashboard!E77,"")</f>
        <v/>
      </c>
      <c r="D77" s="35">
        <v>1</v>
      </c>
      <c r="E77" s="104" t="e">
        <f t="shared" si="3"/>
        <v>#VALUE!</v>
      </c>
    </row>
    <row r="78" spans="2:5">
      <c r="B78" s="103" t="str">
        <f>IF(COUNTBLANK(Dashboard!C78)=0,Dashboard!C78,"")</f>
        <v>employment_local_fraction</v>
      </c>
      <c r="C78" s="35" t="str">
        <f>IF(COUNTBLANK(Dashboard!E78)=0,Dashboard!E78,"")</f>
        <v/>
      </c>
      <c r="D78" s="35">
        <v>1</v>
      </c>
      <c r="E78" s="104" t="e">
        <f t="shared" si="3"/>
        <v>#VALUE!</v>
      </c>
    </row>
    <row r="79" spans="2:5">
      <c r="B79" s="103" t="str">
        <f>IF(COUNTBLANK(Dashboard!C79)=0,Dashboard!C79,"")</f>
        <v>man_hours_per_man_year</v>
      </c>
      <c r="C79" s="35" t="str">
        <f>IF(COUNTBLANK(Dashboard!E79)=0,Dashboard!E79,"")</f>
        <v/>
      </c>
      <c r="D79" s="35">
        <v>1</v>
      </c>
      <c r="E79" s="104" t="e">
        <f t="shared" si="3"/>
        <v>#VALUE!</v>
      </c>
    </row>
    <row r="80" spans="2:5">
      <c r="B80" s="103" t="str">
        <f>IF(COUNTBLANK(Dashboard!C80)=0,Dashboard!C80,"")</f>
        <v>buildings_insulation_employment_constant</v>
      </c>
      <c r="C80" s="35" t="str">
        <f>IF(COUNTBLANK(Dashboard!E80)=0,Dashboard!E80,"")</f>
        <v/>
      </c>
      <c r="D80" s="35">
        <v>4</v>
      </c>
      <c r="E80" s="104" t="e">
        <f t="shared" si="3"/>
        <v>#VALUE!</v>
      </c>
    </row>
    <row r="81" spans="2:5">
      <c r="B81" s="103" t="str">
        <f>IF(COUNTBLANK(Dashboard!C81)=0,Dashboard!C81,"")</f>
        <v>new_houses_insulation_employment_constant</v>
      </c>
      <c r="C81" s="35" t="str">
        <f>IF(COUNTBLANK(Dashboard!E81)=0,Dashboard!E81,"")</f>
        <v/>
      </c>
      <c r="D81" s="35">
        <v>3</v>
      </c>
      <c r="E81" s="104" t="e">
        <f t="shared" si="3"/>
        <v>#VALUE!</v>
      </c>
    </row>
    <row r="82" spans="2:5">
      <c r="B82" s="103" t="str">
        <f>IF(COUNTBLANK(Dashboard!C82)=0,Dashboard!C82,"")</f>
        <v>old_houses_insulation_employment_constant</v>
      </c>
      <c r="C82" s="35" t="str">
        <f>IF(COUNTBLANK(Dashboard!E82)=0,Dashboard!E82,"")</f>
        <v/>
      </c>
      <c r="D82" s="35">
        <v>3</v>
      </c>
      <c r="E82" s="104" t="e">
        <f t="shared" si="3"/>
        <v>#VALUE!</v>
      </c>
    </row>
    <row r="83" spans="2:5">
      <c r="B83" s="102" t="str">
        <f>IF(COUNTBLANK(Dashboard!C83)=0,Dashboard!C83,"")</f>
        <v/>
      </c>
      <c r="C83" s="90" t="str">
        <f>IF(COUNTBLANK(Dashboard!E83)=0,Dashboard!E83,"")</f>
        <v/>
      </c>
      <c r="D83" s="7"/>
      <c r="E83" s="105" t="str">
        <f t="shared" si="3"/>
        <v/>
      </c>
    </row>
    <row r="84" spans="2:5">
      <c r="B84" s="102" t="str">
        <f>IF(COUNTBLANK(Dashboard!C84)=0,Dashboard!C84,"")</f>
        <v/>
      </c>
      <c r="C84" s="90" t="str">
        <f>IF(COUNTBLANK(Dashboard!E84)=0,Dashboard!E84,"")</f>
        <v/>
      </c>
      <c r="D84" s="7"/>
      <c r="E84" s="105" t="str">
        <f t="shared" si="3"/>
        <v/>
      </c>
    </row>
    <row r="85" spans="2:5">
      <c r="B85" s="103" t="str">
        <f>IF(COUNTBLANK(Dashboard!C85)=0,Dashboard!C85,"")</f>
        <v>annual_infrastructure_cost_electricity</v>
      </c>
      <c r="C85" s="35" t="str">
        <f>IF(COUNTBLANK(Dashboard!E85)=0,Dashboard!E85,"")</f>
        <v/>
      </c>
      <c r="D85" s="35">
        <v>1</v>
      </c>
      <c r="E85" s="104" t="e">
        <f t="shared" si="3"/>
        <v>#VALUE!</v>
      </c>
    </row>
    <row r="86" spans="2:5">
      <c r="B86" s="103" t="str">
        <f>IF(COUNTBLANK(Dashboard!C86)=0,Dashboard!C86,"")</f>
        <v>annual_infrastructure_cost_gas</v>
      </c>
      <c r="C86" s="35" t="str">
        <f>IF(COUNTBLANK(Dashboard!E86)=0,Dashboard!E86,"")</f>
        <v/>
      </c>
      <c r="D86" s="35">
        <v>1</v>
      </c>
      <c r="E86" s="104" t="e">
        <f t="shared" si="3"/>
        <v>#VALUE!</v>
      </c>
    </row>
    <row r="87" spans="2:5">
      <c r="B87" s="103" t="str">
        <f>IF(COUNTBLANK(Dashboard!C87)=0,Dashboard!C87,"")</f>
        <v>capacity_buffer_decentral_in_mj_s</v>
      </c>
      <c r="C87" s="35" t="str">
        <f>IF(COUNTBLANK(Dashboard!E87)=0,Dashboard!E87,"")</f>
        <v/>
      </c>
      <c r="D87" s="35">
        <v>1</v>
      </c>
      <c r="E87" s="104" t="e">
        <f t="shared" si="3"/>
        <v>#VALUE!</v>
      </c>
    </row>
    <row r="88" spans="2:5">
      <c r="B88" s="103" t="str">
        <f>IF(COUNTBLANK(Dashboard!C88)=0,Dashboard!C88,"")</f>
        <v>capacity_buffer_in_mj_s</v>
      </c>
      <c r="C88" s="35" t="str">
        <f>IF(COUNTBLANK(Dashboard!E88)=0,Dashboard!E88,"")</f>
        <v/>
      </c>
      <c r="D88" s="35">
        <v>1</v>
      </c>
      <c r="E88" s="104" t="e">
        <f t="shared" si="3"/>
        <v>#VALUE!</v>
      </c>
    </row>
    <row r="89" spans="2:5">
      <c r="B89" s="103" t="str">
        <f>IF(COUNTBLANK(Dashboard!C89)=0,Dashboard!C89,"")</f>
        <v>export_electricity_primary_demand_factor</v>
      </c>
      <c r="C89" s="35" t="str">
        <f>IF(COUNTBLANK(Dashboard!E89)=0,Dashboard!E89,"")</f>
        <v/>
      </c>
      <c r="D89" s="35">
        <v>1</v>
      </c>
      <c r="E89" s="104" t="e">
        <f t="shared" si="3"/>
        <v>#VALUE!</v>
      </c>
    </row>
    <row r="90" spans="2:5">
      <c r="B90" s="103" t="str">
        <f>IF(COUNTBLANK(Dashboard!C90)=0,Dashboard!C90,"")</f>
        <v>import_electricity_primary_demand_factor</v>
      </c>
      <c r="C90" s="35" t="str">
        <f>IF(COUNTBLANK(Dashboard!E90)=0,Dashboard!E90,"")</f>
        <v/>
      </c>
      <c r="D90" s="35">
        <v>2</v>
      </c>
      <c r="E90" s="104" t="e">
        <f t="shared" si="3"/>
        <v>#VALUE!</v>
      </c>
    </row>
    <row r="91" spans="2:5">
      <c r="B91" s="103" t="str">
        <f>IF(COUNTBLANK(Dashboard!C91)=0,Dashboard!C91,"")</f>
        <v>investment_hv_net_low</v>
      </c>
      <c r="C91" s="35" t="str">
        <f>IF(COUNTBLANK(Dashboard!E91)=0,Dashboard!E91,"")</f>
        <v/>
      </c>
      <c r="D91" s="41">
        <v>2</v>
      </c>
      <c r="E91" s="104" t="e">
        <f t="shared" si="3"/>
        <v>#VALUE!</v>
      </c>
    </row>
    <row r="92" spans="2:5">
      <c r="B92" s="103" t="str">
        <f>IF(COUNTBLANK(Dashboard!C92)=0,Dashboard!C92,"")</f>
        <v>investment_hv_net_high</v>
      </c>
      <c r="C92" s="35" t="str">
        <f>IF(COUNTBLANK(Dashboard!E92)=0,Dashboard!E92,"")</f>
        <v/>
      </c>
      <c r="D92" s="41">
        <v>2</v>
      </c>
      <c r="E92" s="104" t="e">
        <f t="shared" si="3"/>
        <v>#VALUE!</v>
      </c>
    </row>
    <row r="93" spans="2:5">
      <c r="B93" s="103" t="str">
        <f>IF(COUNTBLANK(Dashboard!C93)=0,Dashboard!C93,"")</f>
        <v>investment_hv_net_per_turbine</v>
      </c>
      <c r="C93" s="35" t="str">
        <f>IF(COUNTBLANK(Dashboard!E93)=0,Dashboard!E93,"")</f>
        <v/>
      </c>
      <c r="D93" s="41">
        <v>1</v>
      </c>
      <c r="E93" s="104" t="e">
        <f t="shared" si="3"/>
        <v>#VALUE!</v>
      </c>
    </row>
    <row r="94" spans="2:5">
      <c r="B94" s="31"/>
      <c r="C94" s="7"/>
      <c r="D94" s="7"/>
      <c r="E94" s="32"/>
    </row>
    <row r="95" spans="2:5">
      <c r="B95" s="31"/>
      <c r="C95" s="7"/>
      <c r="D95" s="7"/>
      <c r="E95" s="32"/>
    </row>
    <row r="96" spans="2:5">
      <c r="B96" s="103" t="str">
        <f>IF(COUNTBLANK(Dashboard!C96)=0,Dashboard!C96,"")</f>
        <v>capacity_credit_wind_constant_p1</v>
      </c>
      <c r="C96" s="35" t="str">
        <f>IF(COUNTBLANK(Dashboard!E96)=0,Dashboard!E96,"")</f>
        <v/>
      </c>
      <c r="D96" s="35">
        <v>0</v>
      </c>
      <c r="E96" s="104" t="e">
        <f t="shared" si="3"/>
        <v>#VALUE!</v>
      </c>
    </row>
    <row r="97" spans="2:5">
      <c r="B97" s="103" t="str">
        <f>IF(COUNTBLANK(Dashboard!C97)=0,Dashboard!C97,"")</f>
        <v>capacity_credit_wind_constant_p2</v>
      </c>
      <c r="C97" s="35" t="str">
        <f>IF(COUNTBLANK(Dashboard!E97)=0,Dashboard!E97,"")</f>
        <v/>
      </c>
      <c r="D97" s="35">
        <v>0</v>
      </c>
      <c r="E97" s="104" t="e">
        <f t="shared" si="3"/>
        <v>#VALUE!</v>
      </c>
    </row>
    <row r="98" spans="2:5">
      <c r="B98" s="103" t="str">
        <f>IF(COUNTBLANK(Dashboard!C98)=0,Dashboard!C98,"")</f>
        <v>capacity_credit_wind_constant_q1</v>
      </c>
      <c r="C98" s="35" t="str">
        <f>IF(COUNTBLANK(Dashboard!E98)=0,Dashboard!E98,"")</f>
        <v/>
      </c>
      <c r="D98" s="35">
        <v>0</v>
      </c>
      <c r="E98" s="104" t="e">
        <f t="shared" si="3"/>
        <v>#VALUE!</v>
      </c>
    </row>
    <row r="99" spans="2:5" ht="16" thickBot="1">
      <c r="B99" s="44"/>
      <c r="C99" s="96"/>
      <c r="D99" s="36"/>
      <c r="E99" s="97"/>
    </row>
    <row r="100" spans="2:5">
      <c r="B100" s="88"/>
      <c r="E100" s="89"/>
    </row>
    <row r="101" spans="2:5">
      <c r="B101" s="88"/>
      <c r="E101" s="89"/>
    </row>
    <row r="102" spans="2:5">
      <c r="B102" s="88"/>
      <c r="E102" s="89"/>
    </row>
    <row r="103" spans="2:5">
      <c r="B103" s="88"/>
      <c r="E103" s="89"/>
    </row>
    <row r="104" spans="2:5">
      <c r="B104" s="88"/>
      <c r="E104" s="89"/>
    </row>
    <row r="105" spans="2:5">
      <c r="B105" s="88"/>
      <c r="E105" s="89"/>
    </row>
    <row r="106" spans="2:5">
      <c r="B106" s="88"/>
      <c r="E106" s="89"/>
    </row>
    <row r="107" spans="2:5">
      <c r="B107" s="88"/>
      <c r="E107" s="89"/>
    </row>
    <row r="108" spans="2:5">
      <c r="B108" s="88"/>
      <c r="E108" s="89"/>
    </row>
    <row r="109" spans="2:5">
      <c r="B109" s="88"/>
      <c r="E109" s="89"/>
    </row>
    <row r="110" spans="2:5">
      <c r="B110" s="88"/>
      <c r="E110" s="89"/>
    </row>
    <row r="111" spans="2:5">
      <c r="B111" s="88"/>
      <c r="E111" s="89"/>
    </row>
    <row r="112" spans="2:5">
      <c r="B112" s="88"/>
      <c r="E112" s="89"/>
    </row>
    <row r="113" spans="2:5">
      <c r="B113" s="88"/>
      <c r="E113" s="89"/>
    </row>
    <row r="114" spans="2:5">
      <c r="B114" s="88"/>
      <c r="E114" s="89"/>
    </row>
    <row r="115" spans="2:5">
      <c r="B115" s="88"/>
      <c r="E115" s="89"/>
    </row>
    <row r="116" spans="2:5">
      <c r="B116" s="88"/>
      <c r="E116" s="89"/>
    </row>
    <row r="117" spans="2:5">
      <c r="B117" s="88"/>
      <c r="E117" s="89"/>
    </row>
    <row r="118" spans="2:5">
      <c r="B118" s="88"/>
      <c r="E118" s="89"/>
    </row>
    <row r="119" spans="2:5">
      <c r="B119" s="88"/>
      <c r="E119" s="89"/>
    </row>
    <row r="120" spans="2:5">
      <c r="B120" s="88"/>
      <c r="E120" s="89"/>
    </row>
    <row r="121" spans="2:5">
      <c r="B121" s="88"/>
      <c r="E121" s="89"/>
    </row>
    <row r="122" spans="2:5">
      <c r="B122" s="88"/>
      <c r="E122" s="8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5"/>
  <sheetViews>
    <sheetView topLeftCell="A64" workbookViewId="0"/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e">
        <f>'compile results'!E85</f>
        <v>#VALUE!</v>
      </c>
    </row>
    <row r="27" spans="1:1">
      <c r="A27" s="35" t="e">
        <f>'compile results'!E86</f>
        <v>#VALUE!</v>
      </c>
    </row>
    <row r="28" spans="1:1">
      <c r="A28" s="35" t="e">
        <f>'compile results'!E39</f>
        <v>#VALUE!</v>
      </c>
    </row>
    <row r="29" spans="1:1">
      <c r="A29" s="35" t="e">
        <f>'compile results'!E47</f>
        <v>#VALUE!</v>
      </c>
    </row>
    <row r="30" spans="1:1">
      <c r="A30" s="35" t="e">
        <f>'compile results'!E48</f>
        <v>#VALUE!</v>
      </c>
    </row>
    <row r="31" spans="1:1">
      <c r="A31" s="35" t="e">
        <f>'compile results'!E49</f>
        <v>#VALUE!</v>
      </c>
    </row>
    <row r="32" spans="1:1">
      <c r="A32" s="35" t="e">
        <f>'compile results'!E80</f>
        <v>#VALUE!</v>
      </c>
    </row>
    <row r="33" spans="1:1">
      <c r="A33" s="35" t="e">
        <f>'compile results'!E87</f>
        <v>#VALUE!</v>
      </c>
    </row>
    <row r="34" spans="1:1">
      <c r="A34" s="35" t="e">
        <f>'compile results'!E88</f>
        <v>#VALUE!</v>
      </c>
    </row>
    <row r="35" spans="1:1">
      <c r="A35" s="35" t="e">
        <f>'compile results'!E71</f>
        <v>#VALUE!</v>
      </c>
    </row>
    <row r="36" spans="1:1">
      <c r="A36" s="35" t="e">
        <f>'compile results'!E72</f>
        <v>#VALUE!</v>
      </c>
    </row>
    <row r="37" spans="1:1">
      <c r="A37" s="35" t="e">
        <f>'compile results'!E73</f>
        <v>#VALUE!</v>
      </c>
    </row>
    <row r="38" spans="1:1">
      <c r="A38" s="35" t="e">
        <f>'compile results'!E40</f>
        <v>#VALUE!</v>
      </c>
    </row>
    <row r="39" spans="1:1">
      <c r="A39" s="35" t="e">
        <f>'compile results'!E76</f>
        <v>#VALUE!</v>
      </c>
    </row>
    <row r="40" spans="1:1">
      <c r="A40" s="35" t="e">
        <f>'compile results'!E77</f>
        <v>#VALUE!</v>
      </c>
    </row>
    <row r="41" spans="1:1">
      <c r="A41" s="35" t="e">
        <f>'compile results'!E78</f>
        <v>#VALUE!</v>
      </c>
    </row>
    <row r="42" spans="1:1">
      <c r="A42" s="35" t="e">
        <f>'compile results'!E89</f>
        <v>#VALUE!</v>
      </c>
    </row>
    <row r="43" spans="1:1">
      <c r="A43" s="35" t="e">
        <f>'compile results'!E90</f>
        <v>#VALUE!</v>
      </c>
    </row>
    <row r="44" spans="1:1">
      <c r="A44" s="35" t="e">
        <f>'compile results'!E50</f>
        <v>#VALUE!</v>
      </c>
    </row>
    <row r="45" spans="1:1">
      <c r="A45" s="35" t="e">
        <f>'compile results'!E51</f>
        <v>#VALUE!</v>
      </c>
    </row>
    <row r="46" spans="1:1">
      <c r="A46" s="35" t="e">
        <f>'compile results'!E52</f>
        <v>#VALUE!</v>
      </c>
    </row>
    <row r="47" spans="1:1">
      <c r="A47" s="35" t="str">
        <f>'compile results'!E53</f>
        <v>- insulation_level_new_houses_min = 0.0</v>
      </c>
    </row>
    <row r="48" spans="1:1">
      <c r="A48" s="35" t="e">
        <f>'compile results'!E54</f>
        <v>#VALUE!</v>
      </c>
    </row>
    <row r="49" spans="1:1">
      <c r="A49" s="35" t="str">
        <f>'compile results'!E55</f>
        <v>- insulation_level_old_houses_min = 0.0</v>
      </c>
    </row>
    <row r="50" spans="1:1">
      <c r="A50" s="35" t="e">
        <f>'compile results'!E41</f>
        <v>#VALUE!</v>
      </c>
    </row>
    <row r="51" spans="1:1">
      <c r="A51" s="35" t="e">
        <f>'compile results'!E79</f>
        <v>#VALUE!</v>
      </c>
    </row>
    <row r="52" spans="1:1">
      <c r="A52" s="35" t="e">
        <f>'compile results'!E56</f>
        <v>#VALUE!</v>
      </c>
    </row>
    <row r="53" spans="1:1">
      <c r="A53" s="35" t="e">
        <f>'compile results'!E57</f>
        <v>#VALUE!</v>
      </c>
    </row>
    <row r="54" spans="1:1">
      <c r="A54" s="35" t="e">
        <f>'compile results'!E58</f>
        <v>#VALUE!</v>
      </c>
    </row>
    <row r="55" spans="1:1">
      <c r="A55" s="35" t="e">
        <f>'compile results'!E81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results'!E42</f>
        <v>#VALUE!</v>
      </c>
    </row>
    <row r="59" spans="1:1">
      <c r="A59" s="35" t="str">
        <f>'compile results'!E61</f>
        <v>- number_of_new_residences = 0.0</v>
      </c>
    </row>
    <row r="60" spans="1:1">
      <c r="A60" s="35" t="str">
        <f>'compile results'!E62</f>
        <v>- number_of_old_residences = 0.0</v>
      </c>
    </row>
    <row r="61" spans="1:1">
      <c r="A61" s="35" t="e">
        <f>'compile results'!E43</f>
        <v>#VALUE!</v>
      </c>
    </row>
    <row r="62" spans="1:1">
      <c r="A62" s="35" t="e">
        <f>'compile results'!E63</f>
        <v>#VALUE!</v>
      </c>
    </row>
    <row r="63" spans="1:1">
      <c r="A63" s="35" t="e">
        <f>'compile results'!E64</f>
        <v>#VALUE!</v>
      </c>
    </row>
    <row r="64" spans="1:1">
      <c r="A64" s="35" t="e">
        <f>'compile results'!E65</f>
        <v>#VALUE!</v>
      </c>
    </row>
    <row r="65" spans="1:1">
      <c r="A65" s="35" t="e">
        <f>'compile results'!E82</f>
        <v>#VALUE!</v>
      </c>
    </row>
    <row r="66" spans="1:1">
      <c r="A66" s="35" t="e">
        <f>'compile results'!E44</f>
        <v>#VALUE!</v>
      </c>
    </row>
    <row r="67" spans="1:1">
      <c r="A67" s="35" t="e">
        <f>'compile results'!E66</f>
        <v>#VALUE!</v>
      </c>
    </row>
    <row r="68" spans="1:1">
      <c r="A68" s="35" t="e">
        <f>'compile results'!E67</f>
        <v>#VALUE!</v>
      </c>
    </row>
    <row r="69" spans="1:1">
      <c r="A69" s="35" t="e">
        <f>'compile results'!E68</f>
        <v>#VALUE!</v>
      </c>
    </row>
    <row r="70" spans="1:1">
      <c r="A70" s="35" t="e">
        <f>'compile results'!E96</f>
        <v>#VALUE!</v>
      </c>
    </row>
    <row r="71" spans="1:1">
      <c r="A71" s="35" t="e">
        <f>'compile results'!E97</f>
        <v>#VALUE!</v>
      </c>
    </row>
    <row r="72" spans="1:1">
      <c r="A72" s="35" t="e">
        <f>'compile results'!E98</f>
        <v>#VALUE!</v>
      </c>
    </row>
    <row r="73" spans="1:1">
      <c r="A73" s="35" t="e">
        <f>'compile results'!E91</f>
        <v>#VALUE!</v>
      </c>
    </row>
    <row r="74" spans="1:1">
      <c r="A74" s="35" t="e">
        <f>'compile results'!E92</f>
        <v>#VALUE!</v>
      </c>
    </row>
    <row r="75" spans="1:1">
      <c r="A75" s="35" t="e">
        <f>'compile results'!E93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2014-06-06T10:08:20Z</dcterms:modified>
</cp:coreProperties>
</file>