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ubanspa-my.sharepoint.com/personal/nsalas_insuban_cl/Documents/Base Datos Ordenes Compra/Prueba1/"/>
    </mc:Choice>
  </mc:AlternateContent>
  <xr:revisionPtr revIDLastSave="96" documentId="13_ncr:1_{10996CC0-D1E6-4FDE-BE80-460759029F86}" xr6:coauthVersionLast="47" xr6:coauthVersionMax="47" xr10:uidLastSave="{7EEC17A2-4669-4E86-885A-048F995E0FEC}"/>
  <bookViews>
    <workbookView xWindow="-120" yWindow="-120" windowWidth="29040" windowHeight="15720" activeTab="1" xr2:uid="{8649ADD1-C61F-418A-AC65-8F7F082ACFAE}"/>
  </bookViews>
  <sheets>
    <sheet name="BD" sheetId="1" r:id="rId1"/>
    <sheet name="Provedor y Comuna" sheetId="4" r:id="rId2"/>
    <sheet name="Comuna" sheetId="3" r:id="rId3"/>
    <sheet name="Insert Into" sheetId="2" r:id="rId4"/>
  </sheets>
  <definedNames>
    <definedName name="_xlnm._FilterDatabase" localSheetId="0" hidden="1">BD!$A$1:$H$162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M163" i="1"/>
  <c r="L163" i="1"/>
  <c r="K163" i="1"/>
  <c r="J163" i="1"/>
  <c r="I16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K162" i="1"/>
  <c r="K161" i="1"/>
  <c r="K160" i="1"/>
  <c r="K159" i="1"/>
  <c r="K158" i="1"/>
  <c r="K157" i="1"/>
  <c r="K156" i="1"/>
  <c r="K155" i="1"/>
  <c r="K154" i="1"/>
  <c r="K15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8" i="1"/>
  <c r="K107" i="1"/>
  <c r="K106" i="1"/>
  <c r="K105" i="1"/>
  <c r="K104" i="1"/>
  <c r="K103" i="1"/>
  <c r="K102" i="1"/>
  <c r="K101" i="1"/>
  <c r="K100" i="1"/>
  <c r="K99" i="1"/>
  <c r="K98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1" i="1"/>
  <c r="K20" i="1"/>
  <c r="K19" i="1"/>
  <c r="K18" i="1"/>
  <c r="K16" i="1"/>
  <c r="K15" i="1"/>
  <c r="K14" i="1"/>
  <c r="K12" i="1"/>
  <c r="K11" i="1"/>
  <c r="K10" i="1"/>
  <c r="K8" i="1"/>
  <c r="K7" i="1"/>
  <c r="K6" i="1"/>
  <c r="K5" i="1"/>
  <c r="K4" i="1"/>
  <c r="K3" i="1"/>
  <c r="J162" i="1"/>
  <c r="J161" i="1"/>
  <c r="J160" i="1"/>
  <c r="J159" i="1"/>
  <c r="J158" i="1"/>
  <c r="J157" i="1"/>
  <c r="J156" i="1"/>
  <c r="J155" i="1"/>
  <c r="J154" i="1"/>
  <c r="J15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8" i="1"/>
  <c r="J107" i="1"/>
  <c r="J106" i="1"/>
  <c r="J105" i="1"/>
  <c r="J104" i="1"/>
  <c r="J103" i="1"/>
  <c r="J102" i="1"/>
  <c r="J101" i="1"/>
  <c r="J100" i="1"/>
  <c r="J99" i="1"/>
  <c r="J98" i="1"/>
  <c r="J95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9" i="1"/>
  <c r="J78" i="1"/>
  <c r="J77" i="1"/>
  <c r="J76" i="1"/>
  <c r="J74" i="1"/>
  <c r="J73" i="1"/>
  <c r="J72" i="1"/>
  <c r="J71" i="1"/>
  <c r="J70" i="1"/>
  <c r="J69" i="1"/>
  <c r="J68" i="1"/>
  <c r="J67" i="1"/>
  <c r="J66" i="1"/>
  <c r="J65" i="1"/>
  <c r="J64" i="1"/>
  <c r="J63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1" i="1"/>
  <c r="J20" i="1"/>
  <c r="J19" i="1"/>
  <c r="J18" i="1"/>
  <c r="J16" i="1"/>
  <c r="J15" i="1"/>
  <c r="J14" i="1"/>
  <c r="J12" i="1"/>
  <c r="J11" i="1"/>
  <c r="J10" i="1"/>
  <c r="J8" i="1"/>
  <c r="J7" i="1"/>
  <c r="J6" i="1"/>
  <c r="J5" i="1"/>
  <c r="J4" i="1"/>
  <c r="J3" i="1"/>
  <c r="K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</calcChain>
</file>

<file path=xl/sharedStrings.xml><?xml version="1.0" encoding="utf-8"?>
<sst xmlns="http://schemas.openxmlformats.org/spreadsheetml/2006/main" count="1820" uniqueCount="1205">
  <si>
    <t>Nombre</t>
  </si>
  <si>
    <t>Direccion</t>
  </si>
  <si>
    <t>Ciudad</t>
  </si>
  <si>
    <t>Email</t>
  </si>
  <si>
    <t>Telefono</t>
  </si>
  <si>
    <t>Tipo</t>
  </si>
  <si>
    <t>Rut</t>
  </si>
  <si>
    <t>Induslab SPA</t>
  </si>
  <si>
    <t>Enrique Matte 1462</t>
  </si>
  <si>
    <t>San Miguel</t>
  </si>
  <si>
    <t>ventas@induslab.cl</t>
  </si>
  <si>
    <t>Contado</t>
  </si>
  <si>
    <t>David Brill</t>
  </si>
  <si>
    <t>Comercial Industrial Market Ltda</t>
  </si>
  <si>
    <t>Constantino 539</t>
  </si>
  <si>
    <t>Quinta Normal</t>
  </si>
  <si>
    <t>ventas6@refrimarket.com</t>
  </si>
  <si>
    <t>Joan Vivas</t>
  </si>
  <si>
    <t>Dap Ducasse Diseño Ltda</t>
  </si>
  <si>
    <t>Av. Libertador Bernardo Ohiggins 1460, piso 5</t>
  </si>
  <si>
    <t>Santiago</t>
  </si>
  <si>
    <t>nuvia.hormazabal@dapducasse.cl</t>
  </si>
  <si>
    <t>contado</t>
  </si>
  <si>
    <t>Nuvia Hormazabal</t>
  </si>
  <si>
    <t xml:space="preserve">Nico Cruzat </t>
  </si>
  <si>
    <t>La Capitania 80- Oficina 108</t>
  </si>
  <si>
    <t>Las Condes</t>
  </si>
  <si>
    <t>nico@nicocruzat.cl</t>
  </si>
  <si>
    <t>Aceros y Metales SpA</t>
  </si>
  <si>
    <t>tmoreno@acermet.cl</t>
  </si>
  <si>
    <t>Credito</t>
  </si>
  <si>
    <t>Tania Moreno</t>
  </si>
  <si>
    <t>Sociedad Comercial Orellana y Vidal</t>
  </si>
  <si>
    <t>Cordillera 551</t>
  </si>
  <si>
    <t>Pudahuel</t>
  </si>
  <si>
    <t>servicio@oyvrental.cl</t>
  </si>
  <si>
    <t>Rodrigo Carrasco G</t>
  </si>
  <si>
    <t>Román y De Col y Cía. Ltda.</t>
  </si>
  <si>
    <t>CIRCUNVALACION AMERICO VESPUCIO 1940</t>
  </si>
  <si>
    <t>Conchali</t>
  </si>
  <si>
    <t>aroman@autorodec.com</t>
  </si>
  <si>
    <t>Alvaro Roman</t>
  </si>
  <si>
    <t>Sociedad Comercial E Industrial Rodani Spa</t>
  </si>
  <si>
    <t>Avenida Matta 203</t>
  </si>
  <si>
    <t>gcajas@rodani.cl</t>
  </si>
  <si>
    <t>Induacril SPA</t>
  </si>
  <si>
    <t>Camino El Guanaco 6813</t>
  </si>
  <si>
    <t>Huechuraba</t>
  </si>
  <si>
    <t>Ventas@induacril.cl</t>
  </si>
  <si>
    <t>Linda Sanchez</t>
  </si>
  <si>
    <t>Tecnigen SA.</t>
  </si>
  <si>
    <t>Av. Carlos Valdovinos 450</t>
  </si>
  <si>
    <t>San Joaquin</t>
  </si>
  <si>
    <t>info@tecnigen.cl</t>
  </si>
  <si>
    <t>Rolando Elgueta</t>
  </si>
  <si>
    <t>Trichem Ltda</t>
  </si>
  <si>
    <t>Alcalde Barrera 9165</t>
  </si>
  <si>
    <t>La Cisterna</t>
  </si>
  <si>
    <t>trichem@trichemci.com</t>
  </si>
  <si>
    <t>Gabriela Ojeda</t>
  </si>
  <si>
    <t xml:space="preserve">PZM </t>
  </si>
  <si>
    <t>Dr. M barros Borgoño 71 D 1105</t>
  </si>
  <si>
    <t>Providencia</t>
  </si>
  <si>
    <t>logv266@gmail.com</t>
  </si>
  <si>
    <t>Quality Rubber SA</t>
  </si>
  <si>
    <t>Av. Americo Vespucio 1151</t>
  </si>
  <si>
    <t>Quilicura</t>
  </si>
  <si>
    <t>maraneda@qrubber.cl</t>
  </si>
  <si>
    <t>Marcela Aranda</t>
  </si>
  <si>
    <t>Omar Bandres Servicios de Ingenieria y Seguridad</t>
  </si>
  <si>
    <t>Valle Lo Campino</t>
  </si>
  <si>
    <t>bctronicsl@gmail.com</t>
  </si>
  <si>
    <t>Omar Brandes</t>
  </si>
  <si>
    <t>Arriendo Lusomaq SPA</t>
  </si>
  <si>
    <t>Calle Progreso 1309</t>
  </si>
  <si>
    <t>contacto@lusomaq.cl</t>
  </si>
  <si>
    <t>Franchesca Ibarra</t>
  </si>
  <si>
    <t>Lortech SPA</t>
  </si>
  <si>
    <t>Barcelona 2077 Piso 6 Oficina 601</t>
  </si>
  <si>
    <t>ventas@lortech.cl</t>
  </si>
  <si>
    <t>Robert Tamayo Matriceria Torneria y Metalmecancia EIRL</t>
  </si>
  <si>
    <t>Av Traiguen 1432</t>
  </si>
  <si>
    <t>Robert Tamayo</t>
  </si>
  <si>
    <t>Importadora Cromtek SpA</t>
  </si>
  <si>
    <t xml:space="preserve">Av. DEL Valle sur 576, OF 703 </t>
  </si>
  <si>
    <t>contacto@cromtek.cl</t>
  </si>
  <si>
    <t>Sandra Caceres</t>
  </si>
  <si>
    <t>Abastible SA</t>
  </si>
  <si>
    <t>Av Apoquindo</t>
  </si>
  <si>
    <t>Elizabeth.EspinozaD@abastible.cl</t>
  </si>
  <si>
    <t>Elizabeth Espinoza Dinamarca</t>
  </si>
  <si>
    <t>Obinu y Cia Ltda</t>
  </si>
  <si>
    <t>Sargento Aldea 194</t>
  </si>
  <si>
    <t>El Bosque</t>
  </si>
  <si>
    <t>info@obinu.cl</t>
  </si>
  <si>
    <t>Yaret Arancibia</t>
  </si>
  <si>
    <t>Importadora Rios y Cia ltda</t>
  </si>
  <si>
    <t>Av. San Martin 569</t>
  </si>
  <si>
    <t>ventas2@tormang.cl</t>
  </si>
  <si>
    <t>Osmary Carrullo</t>
  </si>
  <si>
    <t>Cordero SA</t>
  </si>
  <si>
    <t>Antofagasta 3065</t>
  </si>
  <si>
    <t>ventas@cordero.cl</t>
  </si>
  <si>
    <t>Mundo Banderas</t>
  </si>
  <si>
    <t>Peedro Leon Ugalde 1734</t>
  </si>
  <si>
    <t>contacto@mundobanderas.cl</t>
  </si>
  <si>
    <t>Debora Rojas</t>
  </si>
  <si>
    <t>Servicios Eberall</t>
  </si>
  <si>
    <t>Huerfanos 1055</t>
  </si>
  <si>
    <t>ventas@eberall.cl</t>
  </si>
  <si>
    <t>Elennys Garcia</t>
  </si>
  <si>
    <t>77142419-8</t>
  </si>
  <si>
    <t>Comercial Vimaroni SpA</t>
  </si>
  <si>
    <t>DEL ALHELI 2332</t>
  </si>
  <si>
    <t>Quilpue</t>
  </si>
  <si>
    <t>ventas@vimaroni.cl</t>
  </si>
  <si>
    <t>Paola Olmos</t>
  </si>
  <si>
    <t>96605640-1</t>
  </si>
  <si>
    <t>Valck</t>
  </si>
  <si>
    <t>Camino San Pedro 9600</t>
  </si>
  <si>
    <t>josefina@valck.cl</t>
  </si>
  <si>
    <t>Josefina Valck</t>
  </si>
  <si>
    <t>Of Quimica SpA</t>
  </si>
  <si>
    <t>Parinacota #239</t>
  </si>
  <si>
    <t>ventas@ofquimica.cl</t>
  </si>
  <si>
    <t xml:space="preserve">Karina Saavedra </t>
  </si>
  <si>
    <t>Farmalatina Ltda</t>
  </si>
  <si>
    <t>Las Encinas 1495, Valle Grande</t>
  </si>
  <si>
    <t>Lampa</t>
  </si>
  <si>
    <t>analitica@farmalatina.cl</t>
  </si>
  <si>
    <t>Flor Saldaña</t>
  </si>
  <si>
    <t>Metabali Consultores Ltda</t>
  </si>
  <si>
    <t>Av. Apoquindo 6410 Of 210</t>
  </si>
  <si>
    <t>melisa@metabali.cl</t>
  </si>
  <si>
    <t>Maria Elsa Tabali</t>
  </si>
  <si>
    <t>Ingenieria Desimat Limitada</t>
  </si>
  <si>
    <t>Puerto Vespucio 9670</t>
  </si>
  <si>
    <t>facturacion@desimat.cl</t>
  </si>
  <si>
    <t>Ingenieria Desimat</t>
  </si>
  <si>
    <t>Gramlit SPA</t>
  </si>
  <si>
    <t>Las Hortensias 972</t>
  </si>
  <si>
    <t>Cerrillos</t>
  </si>
  <si>
    <t>ventas@gramlit.com</t>
  </si>
  <si>
    <t>Maria Emilia</t>
  </si>
  <si>
    <t>Servicios Integrales y Proyectos Marcelo Perez EIRL</t>
  </si>
  <si>
    <t>Nemesio Antunez 353</t>
  </si>
  <si>
    <t>Maipu</t>
  </si>
  <si>
    <t>mperezm@mymproyectos.cl</t>
  </si>
  <si>
    <t>Marcelo Perez</t>
  </si>
  <si>
    <t>Carolina Diaz Paillalef</t>
  </si>
  <si>
    <t>Los Pamperos 238</t>
  </si>
  <si>
    <t>Recoleta</t>
  </si>
  <si>
    <t>hielos.gradocero@gmail.com</t>
  </si>
  <si>
    <t>Carolina Diaz</t>
  </si>
  <si>
    <t>Cleaning SpA</t>
  </si>
  <si>
    <t>Ahumada 312 Of 715</t>
  </si>
  <si>
    <t>ventas@insumoscleaning.cl</t>
  </si>
  <si>
    <t>Marcia Maira</t>
  </si>
  <si>
    <t>asesorias industriales ENOTEC SA</t>
  </si>
  <si>
    <t>carlos edwards 1135</t>
  </si>
  <si>
    <t>servicio@enotec.cl</t>
  </si>
  <si>
    <t>Carolina Morales</t>
  </si>
  <si>
    <t>plasticos Haddad SA</t>
  </si>
  <si>
    <t>Jose Ananias Lama 444</t>
  </si>
  <si>
    <t>Macul</t>
  </si>
  <si>
    <t>ventas@haddad.cl</t>
  </si>
  <si>
    <t>Camila Campos</t>
  </si>
  <si>
    <t>TAAG TECHNOLOGIES SA</t>
  </si>
  <si>
    <t>Rio Refugio 9641</t>
  </si>
  <si>
    <t>njofre@taag-genetics.com</t>
  </si>
  <si>
    <t>Felipe Hinojosa</t>
  </si>
  <si>
    <t>Chesterton International Chile Ltda</t>
  </si>
  <si>
    <t>Av. Los Vientos 20090 bodega B</t>
  </si>
  <si>
    <t>alfonso.jaramillo@chesterton.com</t>
  </si>
  <si>
    <t>ALfonso Jaramillo</t>
  </si>
  <si>
    <t>Comercial Hidraulica Restock Ltda</t>
  </si>
  <si>
    <t>Brasil 81</t>
  </si>
  <si>
    <t>ccuadros@hidraulicarestock.cl</t>
  </si>
  <si>
    <t>Genesys Analitica SpA</t>
  </si>
  <si>
    <t>Jose domingo cañar 574</t>
  </si>
  <si>
    <t>Ñuñoa</t>
  </si>
  <si>
    <t>mgonzalez@genesysanalitica.cl</t>
  </si>
  <si>
    <t>Mariela Gonzalez</t>
  </si>
  <si>
    <t>Plasticentro SA</t>
  </si>
  <si>
    <t xml:space="preserve">CAMINO LA MONTAÑA 355 </t>
  </si>
  <si>
    <t>sandro.becerra@plasticentro.cl</t>
  </si>
  <si>
    <t>Sandro Becerra</t>
  </si>
  <si>
    <t>Maria Muñoz Navarrete</t>
  </si>
  <si>
    <t>Los Lilium 1266</t>
  </si>
  <si>
    <t>Temuco</t>
  </si>
  <si>
    <t>marymuoz26@gmail.com</t>
  </si>
  <si>
    <t>Maria Muñoz</t>
  </si>
  <si>
    <t>Villegas y Perez Ltda</t>
  </si>
  <si>
    <t>San Ignacio 1460</t>
  </si>
  <si>
    <t>contacto@vilyper.cl</t>
  </si>
  <si>
    <t>Javier Puschel</t>
  </si>
  <si>
    <t>Winkler Limitada</t>
  </si>
  <si>
    <t>El Quillay #466 Parque Industrial</t>
  </si>
  <si>
    <t xml:space="preserve">Lampa </t>
  </si>
  <si>
    <t>pflores@winklerltda.com</t>
  </si>
  <si>
    <t>Priscila Flores</t>
  </si>
  <si>
    <t>Aginox Comercial Ltda</t>
  </si>
  <si>
    <t>Conferencia 956</t>
  </si>
  <si>
    <t>j.ventas@aginox.cl</t>
  </si>
  <si>
    <t>Jorge Alderete</t>
  </si>
  <si>
    <t>ANSA SPA</t>
  </si>
  <si>
    <t>Ojos del Salado 840</t>
  </si>
  <si>
    <t>naguad@imaqingenieria.cl</t>
  </si>
  <si>
    <t>2 27390054</t>
  </si>
  <si>
    <t>Nagib Aguad</t>
  </si>
  <si>
    <t>Nalco Industrial Services Chile Ltda</t>
  </si>
  <si>
    <t>Avenida Isidora Goyenechea 2800 Of 1102</t>
  </si>
  <si>
    <t>serviciocliente@nalco.com</t>
  </si>
  <si>
    <t>Barbara Payera</t>
  </si>
  <si>
    <t>Oxiquim SA</t>
  </si>
  <si>
    <t>Av. Sta Maria 2050</t>
  </si>
  <si>
    <t>ricardo.lara@oxiquim.com</t>
  </si>
  <si>
    <t>Ricardo Lara</t>
  </si>
  <si>
    <t>HANNA INSTRUMENTS EQUIPOS LTDA</t>
  </si>
  <si>
    <t>LO ECHEVERS 311</t>
  </si>
  <si>
    <t>eduim@hannachile.com</t>
  </si>
  <si>
    <t>Eduim Barrios</t>
  </si>
  <si>
    <t>Ahorromat</t>
  </si>
  <si>
    <t>Av. Gral San Martin 590</t>
  </si>
  <si>
    <t>oyarcecontreras@gmail.com</t>
  </si>
  <si>
    <t>2 22449523</t>
  </si>
  <si>
    <t>Marcelo Oyarce</t>
  </si>
  <si>
    <t>Airolite SA</t>
  </si>
  <si>
    <t>Camino Lo Echevers 550 bodega 30</t>
  </si>
  <si>
    <t>cgatica@airolite.cl</t>
  </si>
  <si>
    <t>2 3455200</t>
  </si>
  <si>
    <t>Carolina Gatica</t>
  </si>
  <si>
    <t>Taglermaq SpA</t>
  </si>
  <si>
    <t>Presidente German Riesco 8736-1</t>
  </si>
  <si>
    <t>Renca</t>
  </si>
  <si>
    <t>mponce@taglermaq.cl</t>
  </si>
  <si>
    <t>Marco Ponce</t>
  </si>
  <si>
    <t>ALTI TEC Ltda</t>
  </si>
  <si>
    <t>Av. Club Hipico 4676 Torre Norte Piso 8</t>
  </si>
  <si>
    <t>PA Cerda</t>
  </si>
  <si>
    <t>proyectos@altitecchile.cl</t>
  </si>
  <si>
    <t>2 28870113</t>
  </si>
  <si>
    <t>Jorge Reyes</t>
  </si>
  <si>
    <t>Amezaga Ingenieria y Suministros SA</t>
  </si>
  <si>
    <t>Providencia 2594 oficina 621</t>
  </si>
  <si>
    <t>contacto@tech-oh.cl</t>
  </si>
  <si>
    <t>2 23357779</t>
  </si>
  <si>
    <t>Ruben Ramirez</t>
  </si>
  <si>
    <t>Antartic Refrigeracion Ltda</t>
  </si>
  <si>
    <t>Manuel A Tocornal 454</t>
  </si>
  <si>
    <t>ventas@antartic.cl</t>
  </si>
  <si>
    <t>2 26351706</t>
  </si>
  <si>
    <t>Raul Andrewartha</t>
  </si>
  <si>
    <t>Aura Oyarzun seguridad y proteccion EIRL</t>
  </si>
  <si>
    <t>Vicxuña Mackenna 8219</t>
  </si>
  <si>
    <t>La Florida</t>
  </si>
  <si>
    <t>gerencia@cercoalarm</t>
  </si>
  <si>
    <t>9 82890839</t>
  </si>
  <si>
    <t>Aura Oyarzun</t>
  </si>
  <si>
    <t>Bomba Espa S.A.</t>
  </si>
  <si>
    <t>Calle Dos 9447, Parque Industrial Buenaventura</t>
  </si>
  <si>
    <t>rhofmann@espachile.cl</t>
  </si>
  <si>
    <t>Raimund Hofmann</t>
  </si>
  <si>
    <t>Bombas Imchisa SA</t>
  </si>
  <si>
    <t>cspate@espa.cl</t>
  </si>
  <si>
    <t>2 27266900</t>
  </si>
  <si>
    <t>Claudia Spate</t>
  </si>
  <si>
    <t>Busch Chile S.A</t>
  </si>
  <si>
    <t>Av Presidente Frei Montalva 7070 Bod 9</t>
  </si>
  <si>
    <t>jromero@busch.cl</t>
  </si>
  <si>
    <t>2 23765136</t>
  </si>
  <si>
    <t>Julio Romero</t>
  </si>
  <si>
    <t>CALIMPORT</t>
  </si>
  <si>
    <t>Padreo Orellana 1236</t>
  </si>
  <si>
    <t>sfalfan@calimport.cl</t>
  </si>
  <si>
    <t>2 24887000</t>
  </si>
  <si>
    <t>Sebastian Falfan</t>
  </si>
  <si>
    <t>CARMELO TALA Y CIA LTDA</t>
  </si>
  <si>
    <t>AV. PADRE ALBERTO HURTADO 0101</t>
  </si>
  <si>
    <t>ESTACION CENTRAL</t>
  </si>
  <si>
    <t>ventas@carmelotala.cl</t>
  </si>
  <si>
    <t>CASA ROYAL</t>
  </si>
  <si>
    <t>Avenida Libertador Bernardo O’Higgins 845</t>
  </si>
  <si>
    <t>contacto@casaroyal.cl</t>
  </si>
  <si>
    <t>Efectivo</t>
  </si>
  <si>
    <t>83030600-5</t>
  </si>
  <si>
    <t>Cesmec SA</t>
  </si>
  <si>
    <t>Avda Marathon 2595</t>
  </si>
  <si>
    <t>victor.lastra@bureauveritas.com</t>
  </si>
  <si>
    <t>2 23502100</t>
  </si>
  <si>
    <t>Victor Lastra</t>
  </si>
  <si>
    <t>Cimtec SA</t>
  </si>
  <si>
    <t>Av. Las Montañana 39 Los Libertadores</t>
  </si>
  <si>
    <t>Colina</t>
  </si>
  <si>
    <t>ventas@cimtec.cl</t>
  </si>
  <si>
    <t>2 25447900</t>
  </si>
  <si>
    <t>Alejandra Gonzalez</t>
  </si>
  <si>
    <t>CLAPPS CHILE SPA</t>
  </si>
  <si>
    <t>MONJITAS 550 OF. 19</t>
  </si>
  <si>
    <t>SANTIAGO</t>
  </si>
  <si>
    <t>pamela@clappschile.cl</t>
  </si>
  <si>
    <t>Pamela Suarez</t>
  </si>
  <si>
    <t>CODEPACK</t>
  </si>
  <si>
    <t>PARINACOTA 381 MODULO 9</t>
  </si>
  <si>
    <t>osandoval@codepack.cl</t>
  </si>
  <si>
    <t>30 dias</t>
  </si>
  <si>
    <t>Oscar Sandoval</t>
  </si>
  <si>
    <t>96974100-8</t>
  </si>
  <si>
    <t>Comercial Allen Ltda</t>
  </si>
  <si>
    <t>Eduardo Matte 1830</t>
  </si>
  <si>
    <t>emonsalve@allen.cl</t>
  </si>
  <si>
    <t>2 25553918</t>
  </si>
  <si>
    <t>Eduardo Monsalve</t>
  </si>
  <si>
    <t>Comercial Hidraulica Restock Ltda.</t>
  </si>
  <si>
    <t>Av. Brasil 81</t>
  </si>
  <si>
    <t>2 26964812</t>
  </si>
  <si>
    <t>Cristian Pavez</t>
  </si>
  <si>
    <t>Comercial K Limitada</t>
  </si>
  <si>
    <t>Crucero Peralillo S/N</t>
  </si>
  <si>
    <t>g.molina@mk.cl</t>
  </si>
  <si>
    <t>2 26788141</t>
  </si>
  <si>
    <t>Gisella Molina</t>
  </si>
  <si>
    <t>Comercial Pro-Technology Ltda.</t>
  </si>
  <si>
    <t>Vicuña Mackenna 7255 Of.707</t>
  </si>
  <si>
    <t>andrea.villalobos@protechnology.cl</t>
  </si>
  <si>
    <t>Andrea Villalobos</t>
  </si>
  <si>
    <t>76644817-8</t>
  </si>
  <si>
    <t>Comercial Versluys</t>
  </si>
  <si>
    <t>El Quilo 5535</t>
  </si>
  <si>
    <t>carolinaversluys@gmail.com</t>
  </si>
  <si>
    <t>2 2228231</t>
  </si>
  <si>
    <t xml:space="preserve">Carolina </t>
  </si>
  <si>
    <t>Comercializadora Ambiente Ltda</t>
  </si>
  <si>
    <t>La Martina 455 Bodega x9</t>
  </si>
  <si>
    <t>ventas@cambiente.cl</t>
  </si>
  <si>
    <t>9 76670966</t>
  </si>
  <si>
    <t>Carlos Mendez</t>
  </si>
  <si>
    <t>Complementos Sanitarios Chile Ltda</t>
  </si>
  <si>
    <t>Carmen 2792</t>
  </si>
  <si>
    <t>n Joaquin</t>
  </si>
  <si>
    <t>mgallardo@delfinc.cl</t>
  </si>
  <si>
    <t>2 25553046</t>
  </si>
  <si>
    <t>Maria Gallardo</t>
  </si>
  <si>
    <t>D&amp;V Aceros SPA</t>
  </si>
  <si>
    <t>Rodolfo Jaramillo906</t>
  </si>
  <si>
    <t>Padre Hurtado</t>
  </si>
  <si>
    <t>vhgonzalez14@gmail.com</t>
  </si>
  <si>
    <t>Victor Hugo Gonzalez</t>
  </si>
  <si>
    <t>Distribuidora Electrica Vitel SA</t>
  </si>
  <si>
    <t>Chiloe 1189</t>
  </si>
  <si>
    <t>jcalderon@vitel.cl</t>
  </si>
  <si>
    <t>2 25562646</t>
  </si>
  <si>
    <t>Jennifer Calderon Villalobos</t>
  </si>
  <si>
    <t>DYNTEC CHILE SPA</t>
  </si>
  <si>
    <t>CAMINO ISLA NORTE S/N</t>
  </si>
  <si>
    <t>CODEGUA</t>
  </si>
  <si>
    <t>ronald.jurgens@eco-dyntec.com</t>
  </si>
  <si>
    <t>Ronald Jurgens</t>
  </si>
  <si>
    <t>Ecokorp Ltda.</t>
  </si>
  <si>
    <t>Los Alamos 2394</t>
  </si>
  <si>
    <t>La Pintana</t>
  </si>
  <si>
    <t>ventas@ecokorp.cl</t>
  </si>
  <si>
    <t>2 27845431</t>
  </si>
  <si>
    <t>Tamara Salinas</t>
  </si>
  <si>
    <t>EDAPI S.A.</t>
  </si>
  <si>
    <t>Chile España 414 Ñuñoa</t>
  </si>
  <si>
    <t>aalarcon@edapi.cl</t>
  </si>
  <si>
    <t>Alicia Alarcon H.</t>
  </si>
  <si>
    <t>85541900-9</t>
  </si>
  <si>
    <t>Eduardo Jose Fierro Plasticos EIRL</t>
  </si>
  <si>
    <t>Quinahue 7116</t>
  </si>
  <si>
    <t>msanz@angelplast.cl</t>
  </si>
  <si>
    <t>Maria Jose Sanz</t>
  </si>
  <si>
    <t>EDWART PEREZ</t>
  </si>
  <si>
    <t>santiago</t>
  </si>
  <si>
    <t>edwartperez@gmail.com</t>
  </si>
  <si>
    <t>Edwart Perez</t>
  </si>
  <si>
    <t>25270730-1</t>
  </si>
  <si>
    <t>Sonepar Chile SA</t>
  </si>
  <si>
    <t>Av. Vicuña Mackenna 2301</t>
  </si>
  <si>
    <t>ELISEO.SALAZAR@SONEPAR.CL</t>
  </si>
  <si>
    <t>Eliseo Salazar</t>
  </si>
  <si>
    <t>ELECTRICIDAD GOBANTES S.A.</t>
  </si>
  <si>
    <t>AV. MATTA 1195</t>
  </si>
  <si>
    <t>contactenos@gobantes.cl</t>
  </si>
  <si>
    <t>80409800-3</t>
  </si>
  <si>
    <t xml:space="preserve">Electricidad Guzman </t>
  </si>
  <si>
    <t>Avda. Fresia 2196</t>
  </si>
  <si>
    <t>r.gonzalez@guzman.cl</t>
  </si>
  <si>
    <t>2 23871111</t>
  </si>
  <si>
    <t>Rebeca Gonzalez</t>
  </si>
  <si>
    <t>ELECTRONLINE</t>
  </si>
  <si>
    <t>San Antonio 378, Of. 211</t>
  </si>
  <si>
    <t>ventas@electronline.cl</t>
  </si>
  <si>
    <t>76371984-7</t>
  </si>
  <si>
    <t>ELECTROVENTAS</t>
  </si>
  <si>
    <t>Eliodoro Yáñez 1184</t>
  </si>
  <si>
    <t>Cheque al día - Efectivo</t>
  </si>
  <si>
    <t>EVOLTA</t>
  </si>
  <si>
    <t>Apoquindo 4100, OF 301, Piso 3</t>
  </si>
  <si>
    <t>Apoquindo</t>
  </si>
  <si>
    <t>ventas@evolta.cl</t>
  </si>
  <si>
    <t>52003384-K</t>
  </si>
  <si>
    <t>Extintores Malaga SPA</t>
  </si>
  <si>
    <t>Radal 643</t>
  </si>
  <si>
    <t>2 2864254</t>
  </si>
  <si>
    <t>Maria Chico</t>
  </si>
  <si>
    <t>FIBRO CHILE SA</t>
  </si>
  <si>
    <t>EL JUNCAL 900 - BUENAVENTURA</t>
  </si>
  <si>
    <t>vpoblete@freevac.cl</t>
  </si>
  <si>
    <t>Galvez e Hijos Ltda</t>
  </si>
  <si>
    <t>General Mackennna 1579</t>
  </si>
  <si>
    <t>ventas@galvezehijos.cl</t>
  </si>
  <si>
    <t>2 2699339</t>
  </si>
  <si>
    <t>Ximena Millar Soriano</t>
  </si>
  <si>
    <t>Sociedad Comercial Rodastock Ltda</t>
  </si>
  <si>
    <t>Vergara 38-40</t>
  </si>
  <si>
    <t>ventas@rodastock.cl</t>
  </si>
  <si>
    <t>22  7841560</t>
  </si>
  <si>
    <t>Monica Salas</t>
  </si>
  <si>
    <t>76842605-8</t>
  </si>
  <si>
    <t>GMP</t>
  </si>
  <si>
    <t>Cirujano Guzmán 131</t>
  </si>
  <si>
    <t>ebocaz@gmp.cl</t>
  </si>
  <si>
    <t>Erika Bocaz C</t>
  </si>
  <si>
    <t>78377470-4</t>
  </si>
  <si>
    <t>HAKANSSON SAWBLADES CHILE LTDA</t>
  </si>
  <si>
    <t>AVDA. EINSTEIN 760</t>
  </si>
  <si>
    <t>RECOLETA</t>
  </si>
  <si>
    <t>Fsalinas@hakanssonchile.cl</t>
  </si>
  <si>
    <t>Francisco Salinas</t>
  </si>
  <si>
    <t>HIPERMERCADOS TOTTUS S.A.</t>
  </si>
  <si>
    <t>78627210-6</t>
  </si>
  <si>
    <t>Iesmart Ltda</t>
  </si>
  <si>
    <t xml:space="preserve">Serafin Zam,ora 310 Bodega 11 </t>
  </si>
  <si>
    <t>maipu</t>
  </si>
  <si>
    <t>ssilva@ismart.cl</t>
  </si>
  <si>
    <t>2 23721100</t>
  </si>
  <si>
    <t>Mauricio Silva</t>
  </si>
  <si>
    <t>Imfluid Limitada</t>
  </si>
  <si>
    <t>Exposicion 1702</t>
  </si>
  <si>
    <t>marias@imfluid.cl</t>
  </si>
  <si>
    <t>2 26967479</t>
  </si>
  <si>
    <t>Mauricio Arias</t>
  </si>
  <si>
    <t>Importadora Best Store SPA</t>
  </si>
  <si>
    <t>Guardia Vieja 490 oficina D</t>
  </si>
  <si>
    <t>Transferencia</t>
  </si>
  <si>
    <t>76753396-9</t>
  </si>
  <si>
    <t>Importadora Dilaco SA</t>
  </si>
  <si>
    <t>Perez Valenzuela 1138</t>
  </si>
  <si>
    <t>azambrando@dilaco.com</t>
  </si>
  <si>
    <t>Alesandra Zambrano</t>
  </si>
  <si>
    <t>Importadora RC SPA</t>
  </si>
  <si>
    <t>AV. Americo Vespucio 2022</t>
  </si>
  <si>
    <t>San Ramon</t>
  </si>
  <si>
    <t>ventas@importadorarc.cl</t>
  </si>
  <si>
    <t>Victor</t>
  </si>
  <si>
    <t>Importadora y exportadora Jorge Bravo EIRL</t>
  </si>
  <si>
    <t>Huerfanos 2204</t>
  </si>
  <si>
    <t>jalyon.cia@tie.cl</t>
  </si>
  <si>
    <t>2 26994979</t>
  </si>
  <si>
    <t>Miriam Colimil</t>
  </si>
  <si>
    <t>IMPRESOS Y CARTONAJES SA</t>
  </si>
  <si>
    <t>LAS ENCINAS 441</t>
  </si>
  <si>
    <t>Cerrillo</t>
  </si>
  <si>
    <t>mpinero@imicar.cl</t>
  </si>
  <si>
    <t>Manuel Piñero</t>
  </si>
  <si>
    <t>INDURA S.A</t>
  </si>
  <si>
    <t>Av.  Las Americas 585, cerrillos-santiago</t>
  </si>
  <si>
    <t>acorrea@indura.net</t>
  </si>
  <si>
    <t>Alberto Luis correa quiro</t>
  </si>
  <si>
    <t>76150343-k</t>
  </si>
  <si>
    <t>INNOVAPRINT CHILE SpA</t>
  </si>
  <si>
    <t>Av.del Parque 5339 of. 105 Ciudad Empresarial</t>
  </si>
  <si>
    <t>ventas2@innovaprint.cl</t>
  </si>
  <si>
    <t>Maria Eugenia Idrogo</t>
  </si>
  <si>
    <t>76452427-6</t>
  </si>
  <si>
    <t>Inofliss</t>
  </si>
  <si>
    <t>Avenida Apoquindo 6410 Of. 605</t>
  </si>
  <si>
    <t>venta@inofliss.cl</t>
  </si>
  <si>
    <t>Carlos Bravo</t>
  </si>
  <si>
    <t>76732331-K</t>
  </si>
  <si>
    <t>INTERMEC CHILE S.A.</t>
  </si>
  <si>
    <t>Coronel 2330 of 11</t>
  </si>
  <si>
    <t>elias.moraga@intermec.cl</t>
  </si>
  <si>
    <t>Elias Moraga</t>
  </si>
  <si>
    <t>96582680-7</t>
  </si>
  <si>
    <t>Karcher Chile SPA</t>
  </si>
  <si>
    <t>Los lIbertadores 16500</t>
  </si>
  <si>
    <t>2 23806100</t>
  </si>
  <si>
    <t>Ariel Martinez</t>
  </si>
  <si>
    <t>LAPIZ LOPEZ</t>
  </si>
  <si>
    <t>80478200-1</t>
  </si>
  <si>
    <t>Las Pipas de Einstein</t>
  </si>
  <si>
    <t>Avenida Einstein #1202, Esquina Guanaco</t>
  </si>
  <si>
    <t>Independencia</t>
  </si>
  <si>
    <t xml:space="preserve">ventas@laspipasdeeinstein.cl </t>
  </si>
  <si>
    <t>Laura Rosa Quevedo Alvarez</t>
  </si>
  <si>
    <t>Simon Bolivar casa 2 parcela d-1</t>
  </si>
  <si>
    <t>'farepa.gac@gmail.com'</t>
  </si>
  <si>
    <t>Hans Quevedo</t>
  </si>
  <si>
    <t>LIDER</t>
  </si>
  <si>
    <t>76134946-5</t>
  </si>
  <si>
    <t>Luis Matta Armijo Servcio Refrigeracion EIRL</t>
  </si>
  <si>
    <t>Segunda Avenida 376</t>
  </si>
  <si>
    <t>friomatt@hotmail.com</t>
  </si>
  <si>
    <t>2 28111269</t>
  </si>
  <si>
    <t>Luis Matta</t>
  </si>
  <si>
    <t>Mantencion y reparacion Fricsotek SPA</t>
  </si>
  <si>
    <t>Progreso 1309</t>
  </si>
  <si>
    <t>r.salinas@fricsotek.cl</t>
  </si>
  <si>
    <t>56 9 63685421</t>
  </si>
  <si>
    <t>Ricardo Salinas</t>
  </si>
  <si>
    <t>76720742-5</t>
  </si>
  <si>
    <t>Marienberg y Cia</t>
  </si>
  <si>
    <t>Santa Marta 1600</t>
  </si>
  <si>
    <t>jgs@marienberg.cl</t>
  </si>
  <si>
    <t>2 29474000</t>
  </si>
  <si>
    <t>Jaqueline Gonzalez</t>
  </si>
  <si>
    <t>MASMAUCO LTDA</t>
  </si>
  <si>
    <t>AVDA. EL SALTO 4001 OF. 91</t>
  </si>
  <si>
    <t>HUECHURABA</t>
  </si>
  <si>
    <t>'pedido@rentokil-initial.com'</t>
  </si>
  <si>
    <t>MATERIAS PRIMAS CLAUDIA ESCOBAR SA</t>
  </si>
  <si>
    <t>COLOMBIA 0390</t>
  </si>
  <si>
    <t>VERONICA TORO</t>
  </si>
  <si>
    <t>MAXINNOVATION</t>
  </si>
  <si>
    <t>David Hidalgo</t>
  </si>
  <si>
    <t>76875136-6</t>
  </si>
  <si>
    <t>MetalromE.I.R.L</t>
  </si>
  <si>
    <t>Camino EL Colera s7n Cerrillos</t>
  </si>
  <si>
    <t>Doñihue</t>
  </si>
  <si>
    <t>jr.metalrom@gmail.com</t>
  </si>
  <si>
    <t>Jonathan Roman A</t>
  </si>
  <si>
    <t>Multivac Chile SA</t>
  </si>
  <si>
    <t>Calle Rio Refugioi 9665</t>
  </si>
  <si>
    <t>maximiliano.paninao@cl.multivac.com</t>
  </si>
  <si>
    <t>2 7996000</t>
  </si>
  <si>
    <t>Maximiliano Paninao</t>
  </si>
  <si>
    <t>NEBULAN</t>
  </si>
  <si>
    <t>Av. Suecia 0155, oficina 304</t>
  </si>
  <si>
    <t>Dólar</t>
  </si>
  <si>
    <t>Gonzalo Campbell</t>
  </si>
  <si>
    <t>76172535-1</t>
  </si>
  <si>
    <t>Newchem technologies ltda</t>
  </si>
  <si>
    <t>campo de deportes 421</t>
  </si>
  <si>
    <t>Claudina Plaza</t>
  </si>
  <si>
    <t>NIBSA SA</t>
  </si>
  <si>
    <t>Juan Griego 4429999999999</t>
  </si>
  <si>
    <t>trinidad.garcia@nibsa.com</t>
  </si>
  <si>
    <t>2 24898100</t>
  </si>
  <si>
    <t>Contadoi</t>
  </si>
  <si>
    <t>Trinidad Garcia</t>
  </si>
  <si>
    <t>Orlando Arcadio Diaz Diaz</t>
  </si>
  <si>
    <t>Recreo 539</t>
  </si>
  <si>
    <t>Est Central</t>
  </si>
  <si>
    <t>mecanizadosdiaz@yahoo.es</t>
  </si>
  <si>
    <t>2 27763392</t>
  </si>
  <si>
    <t>Orlando Diaz Diaz</t>
  </si>
  <si>
    <t>PATRICIO SALAMANCA Y CIA LTDA</t>
  </si>
  <si>
    <t>AUTIPISTA 8360 BLOQUE INT.</t>
  </si>
  <si>
    <t>TALCAHUANO</t>
  </si>
  <si>
    <t>jm.salamanca@forymar.cl</t>
  </si>
  <si>
    <t>Juan Manuel Salamanca</t>
  </si>
  <si>
    <t>PC Factory S.A</t>
  </si>
  <si>
    <t>78885550-8</t>
  </si>
  <si>
    <t>Pinxcel Graphics Ltda.</t>
  </si>
  <si>
    <t>Avda. Picarte 327, Módulo 26</t>
  </si>
  <si>
    <t>Valdivia</t>
  </si>
  <si>
    <t>ngarcia@pinxcel.cl</t>
  </si>
  <si>
    <t>(63) 2202042</t>
  </si>
  <si>
    <t>Norma Garcia</t>
  </si>
  <si>
    <t>77507670-4</t>
  </si>
  <si>
    <t>Plastigen SPA</t>
  </si>
  <si>
    <t>Av Lo Boza 370</t>
  </si>
  <si>
    <t>sbecerra@plastigen.cl</t>
  </si>
  <si>
    <t>2 23323900</t>
  </si>
  <si>
    <t>Politec SA</t>
  </si>
  <si>
    <t xml:space="preserve">Camino Coquimbo 16064 </t>
  </si>
  <si>
    <t>Jdaniel.Lozada@femoglas.com</t>
  </si>
  <si>
    <t>2 23947100</t>
  </si>
  <si>
    <t>Daniel Lozada</t>
  </si>
  <si>
    <t>Precision SA</t>
  </si>
  <si>
    <t xml:space="preserve">Avenida El Salto 4291 </t>
  </si>
  <si>
    <t>oc_cliente@precision.cl</t>
  </si>
  <si>
    <t>Maria Eugenia Aguilera</t>
  </si>
  <si>
    <t>PRONTO COMUNICACIONES</t>
  </si>
  <si>
    <t>Av. Del Valle Sur 577</t>
  </si>
  <si>
    <t>mrodriguez@prontoip.com</t>
  </si>
  <si>
    <t>Marcelo Rodriguez</t>
  </si>
  <si>
    <t>76826870-3</t>
  </si>
  <si>
    <t>PROVEEDORES INTEGRALES PRISA S.A.</t>
  </si>
  <si>
    <t>LAS ROSAS 5757</t>
  </si>
  <si>
    <t>ytoberp@prisa.cl</t>
  </si>
  <si>
    <t>Yolanda Tobar</t>
  </si>
  <si>
    <t>96556940-5</t>
  </si>
  <si>
    <t>Punto Hidraulico Ltda</t>
  </si>
  <si>
    <t>San Isidro 1466</t>
  </si>
  <si>
    <t>nestor@puntohidraulico.cl</t>
  </si>
  <si>
    <t>2 25541878</t>
  </si>
  <si>
    <t>Nestor Castillo</t>
  </si>
  <si>
    <t>Refrigeracion y Repuestos S.A.C</t>
  </si>
  <si>
    <t>Av. Condel 1064</t>
  </si>
  <si>
    <t>ventas@ryrsac.cl</t>
  </si>
  <si>
    <t>2 29047724</t>
  </si>
  <si>
    <t>Cristian Seguel</t>
  </si>
  <si>
    <t>Rodacenter</t>
  </si>
  <si>
    <t>Av. Americo Vespucio 1391</t>
  </si>
  <si>
    <t>murdaneta@rodacenter.cl</t>
  </si>
  <si>
    <t>2 26272727</t>
  </si>
  <si>
    <t>Marcos Urdaneta</t>
  </si>
  <si>
    <t>Segurycel Industrial Celume y Gonzalez</t>
  </si>
  <si>
    <t>Avenida Ejercito Libertador 740</t>
  </si>
  <si>
    <t>j.figueroa@segurycel.cl</t>
  </si>
  <si>
    <t>Jessica Figueroa</t>
  </si>
  <si>
    <t>Servicarl SPA</t>
  </si>
  <si>
    <t>Rosario</t>
  </si>
  <si>
    <t>crivas@procesadoracrl.cl</t>
  </si>
  <si>
    <t>Cesar Rivas Liberona</t>
  </si>
  <si>
    <t>Servicios de SaludArboroa SpA</t>
  </si>
  <si>
    <t>Almarza #110</t>
  </si>
  <si>
    <t>Rancagua</t>
  </si>
  <si>
    <t>coordinadora@beatself.cl</t>
  </si>
  <si>
    <t>2 2 3591721</t>
  </si>
  <si>
    <t>Maria Moreno Gaete</t>
  </si>
  <si>
    <t>Sew Eurodirve Chile Ltda</t>
  </si>
  <si>
    <t>Las Encinas 1295</t>
  </si>
  <si>
    <t>marcelo.aguirre@sew-eurodrive.cl</t>
  </si>
  <si>
    <t>2 27577000</t>
  </si>
  <si>
    <t>Marcelo Aguirre</t>
  </si>
  <si>
    <t>SMC Pneumatics Chile SA</t>
  </si>
  <si>
    <t>Av La Montaña 1115</t>
  </si>
  <si>
    <t>neris.acosta@smcchile.cl</t>
  </si>
  <si>
    <t>2 22708600</t>
  </si>
  <si>
    <t>Neris Acosta</t>
  </si>
  <si>
    <t>SOC PLASTICOS TECNICOS SPA</t>
  </si>
  <si>
    <t xml:space="preserve">CAMINO SANTA INES </t>
  </si>
  <si>
    <t>Calera de Tango</t>
  </si>
  <si>
    <t>Manuel Espinola</t>
  </si>
  <si>
    <t>SOCIEDAD COMERCIAL DE MARKETING M&amp;V SPA</t>
  </si>
  <si>
    <t>AMERICO VESPUCIO NORTE 1385 DEPTO 34-35</t>
  </si>
  <si>
    <t>QUILICURA</t>
  </si>
  <si>
    <t>ventas@exoset.cl</t>
  </si>
  <si>
    <t>Diego Mellado</t>
  </si>
  <si>
    <t>Sociedad Comercializadora Unifilm Ltda.</t>
  </si>
  <si>
    <t>Marchant Pereira #3282</t>
  </si>
  <si>
    <t>ventas@unifilm.cl</t>
  </si>
  <si>
    <t>2 22096350</t>
  </si>
  <si>
    <t>Marcela Velasquez</t>
  </si>
  <si>
    <t>SOCIEDAD MULLER SA</t>
  </si>
  <si>
    <t>CAMINO LA MONTAÑA SITIO 56 LOTEO</t>
  </si>
  <si>
    <t>COLINA</t>
  </si>
  <si>
    <t>marlene.muller@interpanel.cl</t>
  </si>
  <si>
    <t>Marlene Muller</t>
  </si>
  <si>
    <t>SODIMAC S.A.</t>
  </si>
  <si>
    <t>contactosodimac@sodimac.cl</t>
  </si>
  <si>
    <t>96792430-K</t>
  </si>
  <si>
    <t>Sodiper Vivaceta Limitda</t>
  </si>
  <si>
    <t>Fermin Vivaceta 660</t>
  </si>
  <si>
    <t>jorge.jove@sodiper.cl</t>
  </si>
  <si>
    <t>Jorge Jove</t>
  </si>
  <si>
    <t>SolucionesRG Reyes Limitada</t>
  </si>
  <si>
    <t>Cayupil 0337</t>
  </si>
  <si>
    <t>solucionesrgchile@gmail.com</t>
  </si>
  <si>
    <t>9 98132416</t>
  </si>
  <si>
    <t>Ricardo Garcia</t>
  </si>
  <si>
    <t>SP DIGITAL</t>
  </si>
  <si>
    <t>Padre Mariano 356</t>
  </si>
  <si>
    <t>Elisa Santos</t>
  </si>
  <si>
    <t>76799430-3</t>
  </si>
  <si>
    <t>SPARTAN DE CHILE LTDA</t>
  </si>
  <si>
    <t>CERRO SANTA LUCIA 9873</t>
  </si>
  <si>
    <t>ivan.marquez@spartan.cl</t>
  </si>
  <si>
    <t>T &amp; C COMPUTER</t>
  </si>
  <si>
    <t>SAN DIEGO 965 LOCAL 12</t>
  </si>
  <si>
    <t>ventas@tyccomputer.cl</t>
  </si>
  <si>
    <t>9896306-5</t>
  </si>
  <si>
    <t>Tecmetal Chile SPA</t>
  </si>
  <si>
    <t>Calle cerro San Cristobal</t>
  </si>
  <si>
    <t>tecmetal@gmail.com</t>
  </si>
  <si>
    <t>Walter Aguirre</t>
  </si>
  <si>
    <t>Tecnilñub Limitada</t>
  </si>
  <si>
    <t>Alcalde Pedro Alarcon 726</t>
  </si>
  <si>
    <t>aquevedo@tecnilub.cl</t>
  </si>
  <si>
    <t>2 27951300</t>
  </si>
  <si>
    <t>Arturo Quevedo</t>
  </si>
  <si>
    <t>TIMBRES GARETTO</t>
  </si>
  <si>
    <t>Ana Nova</t>
  </si>
  <si>
    <t>Treck SA</t>
  </si>
  <si>
    <t>Santa Rosa 5220</t>
  </si>
  <si>
    <t>paulina.cerda@treck.cl</t>
  </si>
  <si>
    <t>2 4909 986</t>
  </si>
  <si>
    <t>Paulina Cerda</t>
  </si>
  <si>
    <t>VALCK Y CIA S.A.</t>
  </si>
  <si>
    <t>Camino Fdo San Pedro 9600</t>
  </si>
  <si>
    <t>ximena.valdes@valck.cl</t>
  </si>
  <si>
    <t>2 25523860</t>
  </si>
  <si>
    <t>Ximena Valdes</t>
  </si>
  <si>
    <t>Veto y Compañía Limitada</t>
  </si>
  <si>
    <t>San Eugenio 567</t>
  </si>
  <si>
    <t>ventas412@veto.cl</t>
  </si>
  <si>
    <t>2 23554400</t>
  </si>
  <si>
    <t>Hernan Flores</t>
  </si>
  <si>
    <t>VP SERVICIOS GENERALES SpA</t>
  </si>
  <si>
    <t>Mac Iver 142 Oficina 411 - Santiago</t>
  </si>
  <si>
    <t>ventas3@vpservicios.cl</t>
  </si>
  <si>
    <t>Melva Portales</t>
  </si>
  <si>
    <t>76741064-6</t>
  </si>
  <si>
    <t>WENCO SA</t>
  </si>
  <si>
    <t>AV. AMERICO VESPUCIO 1125</t>
  </si>
  <si>
    <t>silvana.leiva@wenco.cl</t>
  </si>
  <si>
    <t>Silvana Leiva</t>
  </si>
  <si>
    <t>Wurth Chile Ltda</t>
  </si>
  <si>
    <t>Coronel Santiago Buena 1345</t>
  </si>
  <si>
    <t>lcodina@wurth.cl</t>
  </si>
  <si>
    <t>Laura Codina</t>
  </si>
  <si>
    <t>XYLEM Water Solutions Chile SA</t>
  </si>
  <si>
    <t>Alcalde Guzman 1480</t>
  </si>
  <si>
    <t>mario.reyes@xyleminc.com</t>
  </si>
  <si>
    <t>2 25628600</t>
  </si>
  <si>
    <t>Mario Reyes</t>
  </si>
  <si>
    <t>Yolito Balart Hnos ltda</t>
  </si>
  <si>
    <t>Antillanca</t>
  </si>
  <si>
    <t>rsolis@yolito.cl</t>
  </si>
  <si>
    <t>2 24820800</t>
  </si>
  <si>
    <t>Richard Solis</t>
  </si>
  <si>
    <t>GreenClean Chile Ltda</t>
  </si>
  <si>
    <t>Av. Condell 1470</t>
  </si>
  <si>
    <t>contacto@greencleanchile.cl</t>
  </si>
  <si>
    <t>2 26656194</t>
  </si>
  <si>
    <t>Bernardita Lira</t>
  </si>
  <si>
    <t>Manufacturas de Telas SpA</t>
  </si>
  <si>
    <t>Avda Portugal 1357</t>
  </si>
  <si>
    <t>erika.gatica.ca@gmail.com</t>
  </si>
  <si>
    <t>Erika Gatica</t>
  </si>
  <si>
    <t>Vendedor</t>
  </si>
  <si>
    <t>76242249-2</t>
  </si>
  <si>
    <t>77021940-K</t>
  </si>
  <si>
    <t>76046809-6</t>
  </si>
  <si>
    <t>77508307-7</t>
  </si>
  <si>
    <t>87717600-2</t>
  </si>
  <si>
    <t>76279430-6</t>
  </si>
  <si>
    <t>76127937-8</t>
  </si>
  <si>
    <t>78730890-2</t>
  </si>
  <si>
    <t>93020000-K</t>
  </si>
  <si>
    <t>76,166794-7</t>
  </si>
  <si>
    <t>76097502-8</t>
  </si>
  <si>
    <t>26452499-7</t>
  </si>
  <si>
    <t>76925886-8</t>
  </si>
  <si>
    <t>77222312-9</t>
  </si>
  <si>
    <t>76122343-7</t>
  </si>
  <si>
    <t>91806000-6</t>
  </si>
  <si>
    <t>76516761-2</t>
  </si>
  <si>
    <t>78382590-2</t>
  </si>
  <si>
    <t>76339652-5</t>
  </si>
  <si>
    <t>79728570-6</t>
  </si>
  <si>
    <t>76206859-4</t>
  </si>
  <si>
    <t>78131420-k</t>
  </si>
  <si>
    <t>76463059-9</t>
  </si>
  <si>
    <t>76730517-6</t>
  </si>
  <si>
    <t>16711057-6</t>
  </si>
  <si>
    <t>77537533-7</t>
  </si>
  <si>
    <t>99535580-9</t>
  </si>
  <si>
    <t>86778100-5</t>
  </si>
  <si>
    <t>76117967-5</t>
  </si>
  <si>
    <t>79629010-2</t>
  </si>
  <si>
    <t>76051243-5</t>
  </si>
  <si>
    <t>76218782-5</t>
  </si>
  <si>
    <t>76163793-2</t>
  </si>
  <si>
    <t>16536886-K</t>
  </si>
  <si>
    <t>77736990-3</t>
  </si>
  <si>
    <t>79722860-5</t>
  </si>
  <si>
    <t>78240410-5</t>
  </si>
  <si>
    <t>76496798-K</t>
  </si>
  <si>
    <t>85417200-K</t>
  </si>
  <si>
    <t>80326500-3</t>
  </si>
  <si>
    <t>78972190-4</t>
  </si>
  <si>
    <t>77459130-3</t>
  </si>
  <si>
    <t>92681000-6</t>
  </si>
  <si>
    <t>77218776-9</t>
  </si>
  <si>
    <t>76312131-3</t>
  </si>
  <si>
    <t>76013877-0</t>
  </si>
  <si>
    <t>76433951-7</t>
  </si>
  <si>
    <t>96919040-0</t>
  </si>
  <si>
    <t>96598550-6</t>
  </si>
  <si>
    <t>76774170-7</t>
  </si>
  <si>
    <t>80960800-K</t>
  </si>
  <si>
    <t>81185000-4</t>
  </si>
  <si>
    <t>78983170-k</t>
  </si>
  <si>
    <t>76554904-3</t>
  </si>
  <si>
    <t>78769930-8</t>
  </si>
  <si>
    <t>77137860-9</t>
  </si>
  <si>
    <t>79993310-1</t>
  </si>
  <si>
    <t>76096776-9</t>
  </si>
  <si>
    <t>76804728-6</t>
  </si>
  <si>
    <t>89396900-4</t>
  </si>
  <si>
    <t>76082923-4</t>
  </si>
  <si>
    <t>78887880-k</t>
  </si>
  <si>
    <t>76085401-8</t>
  </si>
  <si>
    <t>96896480-1</t>
  </si>
  <si>
    <t>79748470-9</t>
  </si>
  <si>
    <t>76867361-6</t>
  </si>
  <si>
    <t>96863240-k</t>
  </si>
  <si>
    <t>83045600-7</t>
  </si>
  <si>
    <t>76124702-6</t>
  </si>
  <si>
    <t>83083700-0</t>
  </si>
  <si>
    <t>76711569-5</t>
  </si>
  <si>
    <t>76129541-1</t>
  </si>
  <si>
    <t>83297700-4</t>
  </si>
  <si>
    <t>76215357-2</t>
  </si>
  <si>
    <t>5817368-1</t>
  </si>
  <si>
    <t>76006708-3</t>
  </si>
  <si>
    <t>93320000-0</t>
  </si>
  <si>
    <t>76229937-2</t>
  </si>
  <si>
    <t>76490300-5</t>
  </si>
  <si>
    <t>76854670-3</t>
  </si>
  <si>
    <t>9954930-6</t>
  </si>
  <si>
    <t>77251280-5</t>
  </si>
  <si>
    <t>83017600-4</t>
  </si>
  <si>
    <t>6682543-4</t>
  </si>
  <si>
    <t>76019839-0</t>
  </si>
  <si>
    <t>96501500-</t>
  </si>
  <si>
    <t>96567010-6</t>
  </si>
  <si>
    <t>96980910-9</t>
  </si>
  <si>
    <t>77949040-8</t>
  </si>
  <si>
    <t>92556000-6</t>
  </si>
  <si>
    <t>78421810-4</t>
  </si>
  <si>
    <t>99510910-7</t>
  </si>
  <si>
    <t>10935449-K</t>
  </si>
  <si>
    <t>76709668-2</t>
  </si>
  <si>
    <t>8906900-5</t>
  </si>
  <si>
    <t>77099530-2</t>
  </si>
  <si>
    <t>77990830-5</t>
  </si>
  <si>
    <t>76567567-7</t>
  </si>
  <si>
    <t>76214282-1</t>
  </si>
  <si>
    <t>77419950-0</t>
  </si>
  <si>
    <t>76589179-5</t>
  </si>
  <si>
    <t>76333980-7</t>
  </si>
  <si>
    <t>76764877-4</t>
  </si>
  <si>
    <t>89769600-3</t>
  </si>
  <si>
    <t>96542490-3</t>
  </si>
  <si>
    <t>82525800-0</t>
  </si>
  <si>
    <t>92147000-2</t>
  </si>
  <si>
    <t>78701740-1</t>
  </si>
  <si>
    <t>79961910-5</t>
  </si>
  <si>
    <t>80565900-9</t>
  </si>
  <si>
    <t>76057953-K</t>
  </si>
  <si>
    <t>76524695-4</t>
  </si>
  <si>
    <t>Largo Nombre</t>
  </si>
  <si>
    <t>Largo Dire</t>
  </si>
  <si>
    <t>Largo Ciudad</t>
  </si>
  <si>
    <t>Largo Email</t>
  </si>
  <si>
    <t>Largo Telefono</t>
  </si>
  <si>
    <t>Total</t>
  </si>
  <si>
    <t>Cod</t>
  </si>
  <si>
    <t>Comuna</t>
  </si>
  <si>
    <t>Codegua</t>
  </si>
  <si>
    <t>Talcahuano</t>
  </si>
  <si>
    <t>Calera De Tango</t>
  </si>
  <si>
    <t>Induslab Spa</t>
  </si>
  <si>
    <t>Aceros Y Metales Spa</t>
  </si>
  <si>
    <t>Sociedad Comercial Orellana Y Vidal</t>
  </si>
  <si>
    <t>Román Y De Col Y Cía. Ltda.</t>
  </si>
  <si>
    <t>Induacril Spa</t>
  </si>
  <si>
    <t>Tecnigen Sa.</t>
  </si>
  <si>
    <t xml:space="preserve">Pzm </t>
  </si>
  <si>
    <t>Quality Rubber Sa</t>
  </si>
  <si>
    <t>Omar Bandres Servicios De Ingenieria Y Seguridad</t>
  </si>
  <si>
    <t>Arriendo Lusomaq Spa</t>
  </si>
  <si>
    <t>Lortech Spa</t>
  </si>
  <si>
    <t>Robert Tamayo Matriceria Torneria Y Metalmecancia Eirl</t>
  </si>
  <si>
    <t>Importadora Cromtek Spa</t>
  </si>
  <si>
    <t>Abastible Sa</t>
  </si>
  <si>
    <t>Obinu Y Cia Ltda</t>
  </si>
  <si>
    <t>Importadora Rios Y Cia Ltda</t>
  </si>
  <si>
    <t>Cordero Sa</t>
  </si>
  <si>
    <t>Comercial Vimaroni Spa</t>
  </si>
  <si>
    <t>Of Quimica Spa</t>
  </si>
  <si>
    <t>Gramlit Spa</t>
  </si>
  <si>
    <t>Servicios Integrales Y Proyectos Marcelo Perez Eirl</t>
  </si>
  <si>
    <t>Cleaning Spa</t>
  </si>
  <si>
    <t>Asesorias Industriales Enotec Sa</t>
  </si>
  <si>
    <t>Plasticos Haddad Sa</t>
  </si>
  <si>
    <t>Taag Technologies Sa</t>
  </si>
  <si>
    <t>Genesys Analitica Spa</t>
  </si>
  <si>
    <t>Plasticentro Sa</t>
  </si>
  <si>
    <t>Villegas Y Perez Ltda</t>
  </si>
  <si>
    <t>Ansa Spa</t>
  </si>
  <si>
    <t>Oxiquim Sa</t>
  </si>
  <si>
    <t>Hanna Instruments Equipos Ltda</t>
  </si>
  <si>
    <t>Airolite Sa</t>
  </si>
  <si>
    <t>Taglermaq Spa</t>
  </si>
  <si>
    <t>Alti Tec Ltda</t>
  </si>
  <si>
    <t>Amezaga Ingenieria Y Suministros Sa</t>
  </si>
  <si>
    <t>Aura Oyarzun Seguridad Y Proteccion Eirl</t>
  </si>
  <si>
    <t>Bombas Imchisa Sa</t>
  </si>
  <si>
    <t>Calimport</t>
  </si>
  <si>
    <t>Carmelo Tala Y Cia Ltda</t>
  </si>
  <si>
    <t>Casa Royal</t>
  </si>
  <si>
    <t>Cesmec Sa</t>
  </si>
  <si>
    <t>Cimtec Sa</t>
  </si>
  <si>
    <t>Clapps Chile Spa</t>
  </si>
  <si>
    <t>Codepack</t>
  </si>
  <si>
    <t>D&amp;V Aceros Spa</t>
  </si>
  <si>
    <t>Distribuidora Electrica Vitel Sa</t>
  </si>
  <si>
    <t>Dyntec Chile Spa</t>
  </si>
  <si>
    <t>Edapi S.A.</t>
  </si>
  <si>
    <t>Eduardo Jose Fierro Plasticos Eirl</t>
  </si>
  <si>
    <t>Sonepar Chile Sa</t>
  </si>
  <si>
    <t>Electricidad Gobantes S.A.</t>
  </si>
  <si>
    <t>Electronline</t>
  </si>
  <si>
    <t>Electroventas</t>
  </si>
  <si>
    <t>Evolta</t>
  </si>
  <si>
    <t>Extintores Malaga Spa</t>
  </si>
  <si>
    <t>Fibro Chile Sa</t>
  </si>
  <si>
    <t>Galvez E Hijos Ltda</t>
  </si>
  <si>
    <t>Gmp</t>
  </si>
  <si>
    <t>Hakansson Sawblades Chile Ltda</t>
  </si>
  <si>
    <t>Hipermercados Tottus S.A.</t>
  </si>
  <si>
    <t>Importadora Best Store Spa</t>
  </si>
  <si>
    <t>Importadora Dilaco Sa</t>
  </si>
  <si>
    <t>Importadora Rc Spa</t>
  </si>
  <si>
    <t>Importadora Y Exportadora Jorge Bravo Eirl</t>
  </si>
  <si>
    <t>Impresos Y Cartonajes Sa</t>
  </si>
  <si>
    <t>Indura S.A</t>
  </si>
  <si>
    <t>Innovaprint Chile Spa</t>
  </si>
  <si>
    <t>Intermec Chile S.A.</t>
  </si>
  <si>
    <t>Karcher Chile Spa</t>
  </si>
  <si>
    <t>Lapiz Lopez</t>
  </si>
  <si>
    <t>Las Pipas De Einstein</t>
  </si>
  <si>
    <t>Lider</t>
  </si>
  <si>
    <t>Luis Matta Armijo Servcio Refrigeracion Eirl</t>
  </si>
  <si>
    <t>Mantencion Y Reparacion Fricsotek Spa</t>
  </si>
  <si>
    <t>Marienberg Y Cia</t>
  </si>
  <si>
    <t>Masmauco Ltda</t>
  </si>
  <si>
    <t>Materias Primas Claudia Escobar Sa</t>
  </si>
  <si>
    <t>Maxinnovation</t>
  </si>
  <si>
    <t>Metalrome.I.R.L</t>
  </si>
  <si>
    <t>Multivac Chile Sa</t>
  </si>
  <si>
    <t>Nebulan</t>
  </si>
  <si>
    <t>Newchem Technologies Ltda</t>
  </si>
  <si>
    <t>Nibsa Sa</t>
  </si>
  <si>
    <t>Patricio Salamanca Y Cia Ltda</t>
  </si>
  <si>
    <t>Pc Factory S.A</t>
  </si>
  <si>
    <t>Plastigen Spa</t>
  </si>
  <si>
    <t>Politec Sa</t>
  </si>
  <si>
    <t>Precision Sa</t>
  </si>
  <si>
    <t>Pronto Comunicaciones</t>
  </si>
  <si>
    <t>Proveedores Integrales Prisa S.A.</t>
  </si>
  <si>
    <t>Refrigeracion Y Repuestos S.A.C</t>
  </si>
  <si>
    <t>Segurycel Industrial Celume Y Gonzalez</t>
  </si>
  <si>
    <t>Servicarl Spa</t>
  </si>
  <si>
    <t>Servicios De Saludarboroa Spa</t>
  </si>
  <si>
    <t>Smc Pneumatics Chile Sa</t>
  </si>
  <si>
    <t>Soc Plasticos Tecnicos Spa</t>
  </si>
  <si>
    <t>Sociedad Comercial De Marketing M&amp;V Spa</t>
  </si>
  <si>
    <t>Sociedad Muller Sa</t>
  </si>
  <si>
    <t>Sodimac S.A.</t>
  </si>
  <si>
    <t>Solucionesrg Reyes Limitada</t>
  </si>
  <si>
    <t>Sp Digital</t>
  </si>
  <si>
    <t>Spartan De Chile Ltda</t>
  </si>
  <si>
    <t>T &amp; C Computer</t>
  </si>
  <si>
    <t>Tecmetal Chile Spa</t>
  </si>
  <si>
    <t>Timbres Garetto</t>
  </si>
  <si>
    <t>Treck Sa</t>
  </si>
  <si>
    <t>Valck Y Cia S.A.</t>
  </si>
  <si>
    <t>Veto Y Compañía Limitada</t>
  </si>
  <si>
    <t>Vp Servicios Generales Spa</t>
  </si>
  <si>
    <t>Wenco Sa</t>
  </si>
  <si>
    <t>Xylem Water Solutions Chile Sa</t>
  </si>
  <si>
    <t>Yolito Balart Hnos Ltda</t>
  </si>
  <si>
    <t>Greenclean Chile Ltda</t>
  </si>
  <si>
    <t>Manufacturas De Telas Spa</t>
  </si>
  <si>
    <t>Antártica</t>
  </si>
  <si>
    <t>Puerto Williams</t>
  </si>
  <si>
    <t>Puerto Toro</t>
  </si>
  <si>
    <t>Navarino</t>
  </si>
  <si>
    <t>Antofagasta</t>
  </si>
  <si>
    <t>Mejillones</t>
  </si>
  <si>
    <t>Calama</t>
  </si>
  <si>
    <t>Taltal</t>
  </si>
  <si>
    <t>Angol</t>
  </si>
  <si>
    <t>Villarrica</t>
  </si>
  <si>
    <t>Pucón</t>
  </si>
  <si>
    <t>Arica</t>
  </si>
  <si>
    <t>Putre</t>
  </si>
  <si>
    <t>Camarones</t>
  </si>
  <si>
    <t>General Lagos</t>
  </si>
  <si>
    <t>Coyhaique</t>
  </si>
  <si>
    <t>Chile Chico</t>
  </si>
  <si>
    <t>Aysén</t>
  </si>
  <si>
    <t>Cisnes</t>
  </si>
  <si>
    <t>Copiapó</t>
  </si>
  <si>
    <t>Vallenar</t>
  </si>
  <si>
    <t>Caldera</t>
  </si>
  <si>
    <t>Tierra Amarilla</t>
  </si>
  <si>
    <t>Concepción</t>
  </si>
  <si>
    <t>Los Ángeles</t>
  </si>
  <si>
    <t>Hualpén</t>
  </si>
  <si>
    <t>La Serena</t>
  </si>
  <si>
    <t>Coquimbo</t>
  </si>
  <si>
    <t>Ovalle</t>
  </si>
  <si>
    <t>Andacollo</t>
  </si>
  <si>
    <t>Puerto Montt</t>
  </si>
  <si>
    <t>Castro</t>
  </si>
  <si>
    <t>Osorno</t>
  </si>
  <si>
    <t>Puerto Varas</t>
  </si>
  <si>
    <t>La Unión</t>
  </si>
  <si>
    <t>Río Bueno</t>
  </si>
  <si>
    <t>Lago Ranco</t>
  </si>
  <si>
    <t>Punta Arenas</t>
  </si>
  <si>
    <t>Puerto Natales</t>
  </si>
  <si>
    <t>Porvenir</t>
  </si>
  <si>
    <t>Cabo de Hornos</t>
  </si>
  <si>
    <t>Talca</t>
  </si>
  <si>
    <t>Curicó</t>
  </si>
  <si>
    <t>Linares</t>
  </si>
  <si>
    <t>Molina</t>
  </si>
  <si>
    <t>Chillán</t>
  </si>
  <si>
    <t>San Carlos</t>
  </si>
  <si>
    <t>Quirihue</t>
  </si>
  <si>
    <t>Ninhue</t>
  </si>
  <si>
    <t>San Fernando</t>
  </si>
  <si>
    <t>Graneros</t>
  </si>
  <si>
    <t>Pichilemu</t>
  </si>
  <si>
    <t>Buin</t>
  </si>
  <si>
    <t>Conchalí</t>
  </si>
  <si>
    <t>El Monte</t>
  </si>
  <si>
    <t>Estación Central</t>
  </si>
  <si>
    <t>Isla de Maipo</t>
  </si>
  <si>
    <t>La Granja</t>
  </si>
  <si>
    <t>La Reina</t>
  </si>
  <si>
    <t>Lo Barnechea</t>
  </si>
  <si>
    <t>Lo Espejo</t>
  </si>
  <si>
    <t>Lo Prado</t>
  </si>
  <si>
    <t>Maipú</t>
  </si>
  <si>
    <t>María Pinto</t>
  </si>
  <si>
    <t>Paine</t>
  </si>
  <si>
    <t>Pedro Aguirre Cerda</t>
  </si>
  <si>
    <t>Peñaflor</t>
  </si>
  <si>
    <t>Peñalolén</t>
  </si>
  <si>
    <t>San Bernardo</t>
  </si>
  <si>
    <t>San José de Maipo</t>
  </si>
  <si>
    <t>Talagante</t>
  </si>
  <si>
    <t>Tiltil</t>
  </si>
  <si>
    <t>Iquique</t>
  </si>
  <si>
    <t>Alto Hospicio</t>
  </si>
  <si>
    <t>Pica</t>
  </si>
  <si>
    <t>Camiña</t>
  </si>
  <si>
    <t>Valparaíso</t>
  </si>
  <si>
    <t>Viña del Mar</t>
  </si>
  <si>
    <t>San Antonio</t>
  </si>
  <si>
    <t>Quillota</t>
  </si>
  <si>
    <t>cod2</t>
  </si>
  <si>
    <t>Empresa</t>
  </si>
  <si>
    <t>Locacion</t>
  </si>
  <si>
    <t>Buscador</t>
  </si>
  <si>
    <t>Codigo</t>
  </si>
  <si>
    <t>Codigo 2</t>
  </si>
  <si>
    <t>cerrillos</t>
  </si>
  <si>
    <t>Maria Pinto</t>
  </si>
  <si>
    <t>San Jose de Maipo</t>
  </si>
  <si>
    <t>INSERT INTO Proveedor (rut, dv_rut, nombre, direccion, email, telefono, vendedor, TpVenta_cod_venta, Comuna_cod_comuna) VALUES ('77021940', 'K', 'Comercial Industrial Market Ltda', 'Constantino 539', 'ventas6@refrimarket.com', 226833268, 'Joan Vivas', 1, 92);</t>
  </si>
  <si>
    <t>INSERT INTO Proveedor (rut, dv_rut, nombre, direccion, email, telefono, vendedor, TpVenta_cod_venta, Comuna_cod_comuna) VALUES ('77508307', '7', 'Nico Cruzat', 'La Capitania 80- Oficina 108', 'nico@nicocruzat.cl', 56979007536, NULL, 1, 76);</t>
  </si>
  <si>
    <t>INSERT INTO Proveedor (rut, dv_rut, nombre, direccion, email, telefono, vendedor, TpVenta_cod_venta, Comuna_cod_comuna) VALUES ('76166794', '7', 'Trichem Ltda', 'Alcalde Barrera 9165', 'trichem@trichemci.com', 225272844, 'Gabriela Ojeda', 2, 70);</t>
  </si>
  <si>
    <t>INSERT INTO Proveedor (rut, dv_rut, nombre, direccion, email, telefono, vendedor, TpVenta_cod_venta, Comuna_cod_comuna) VALUES ('77142419', '8', 'Servicios Eberall', 'Huerfanos 1055', 'ventas@eberall.cl', 56962975169, 'Elennys Garcia', 1, 100);</t>
  </si>
  <si>
    <t>INSERT INTO Proveedor (rut, dv_rut, nombre, direccion, email, telefono, vendedor, TpVenta_cod_venta, Comuna_cod_comuna) VALUES ('85417200', 'K', 'Nalco Industrial Services Chile Ltda', 'Avenida Isidora Goyenechea 2800 Of 1102', 'serviciocliente@nalco.com', 56940136123, 'Barbara Payera', 1, 76);</t>
  </si>
  <si>
    <t>INSERT INTO Proveedor (rut, dv_rut, nombre, direccion, email, telefono, vendedor, TpVenta_cod_venta, Comuna_cod_comuna) VALUES ('77459130', '3', 'Ahorromat', 'Av. Gral San Martin 590', 'oyarcecontreras@gmail.com', 222449523, 'Marcelo Oyarce', 2, 91);</t>
  </si>
  <si>
    <t>INSERT INTO Proveedor (rut, dv_rut, nombre, direccion, email, telefono, vendedor, TpVenta_cod_venta, Comuna_cod_comuna) VALUES ('78769930', '8', 'Comercial Allen Ltda', 'Eduardo Matte 1830', 'emonsalve@allen.cl', 225553918, 'Eduardo Monsalve', 1, 100);</t>
  </si>
  <si>
    <t>INSERT INTO Proveedor (rut, dv_rut, nombre, direccion, email, telefono, vendedor, TpVenta_cod_venta, Comuna_cod_comuna) VALUES ('76242249', '2', 'Induslab Spa', 'Enrique Matte 1462', 'ventas@induslab.cl', 225677363, 'David Brill', 1, 96);</t>
  </si>
  <si>
    <t>INSERT INTO Proveedor (rut, dv_rut, nombre, direccion, email, telefono, vendedor, TpVenta_cod_venta, Comuna_cod_comuna) VALUES ('76046809', '6', 'Dap Ducasse Diseño Ltda', 'Av. Libertador Bernardo Ohiggins 1460, Piso 5', 'nuvia.hormazabal@dapducasse.cl', 56232937000, 'Nuvia Hormazabal', 1, 100);</t>
  </si>
  <si>
    <t>INSERT INTO Proveedor (rut, dv_rut, nombre, direccion, email, telefono, vendedor, TpVenta_cod_venta, Comuna_cod_comuna) VALUES ('87717600', '2', 'Aceros Y Metales Spa', '', 'tmoreno@acermet.cl', 225845200, 'Tania Moreno', 2, 92);</t>
  </si>
  <si>
    <t>INSERT INTO Proveedor (rut, dv_rut, nombre, direccion, email, telefono, vendedor, TpVenta_cod_venta, Comuna_cod_comuna) VALUES ('76279430', '6', 'Sociedad Comercial Orellana Y Vidal', 'Cordillera 551', 'servicio@oyvrental.cl', 940269651, 'Rodrigo Carrasco G', 1, 90);</t>
  </si>
  <si>
    <t>INSERT INTO Proveedor (rut, dv_rut, nombre, direccion, email, telefono, vendedor, TpVenta_cod_venta, Comuna_cod_comuna) VALUES ('76127937', '8', 'Román Y De Col Y Cía. Ltda.', 'Circunvalación Americo Vespucio 1940', 'aroman@autorodec.com', NULL, 'Alvaro Roman', 1, 63);</t>
  </si>
  <si>
    <t>INSERT INTO Proveedor (rut, dv_rut, nombre, direccion, email, telefono, vendedor, TpVenta_cod_venta, Comuna_cod_comuna) VALUES ('78730890', '2', 'Induacril Spa', 'Camino El Guanaco 6813', 'ventas@induacril.cl', 944047029, 'Linda Sanchez', 1, 67);</t>
  </si>
  <si>
    <t>INSERT INTO Proveedor (rut, dv_rut, nombre, direccion, email, telefono, vendedor, TpVenta_cod_venta, Comuna_cod_comuna) VALUES ('93020000', 'K', 'Tecnigen Sa.', 'Av. Carlos Valdovinos 450', 'info@tecnigen.cl', 223960600, 'Rolando Elgueta', 1, 98);</t>
  </si>
  <si>
    <t>INSERT INTO Proveedor (rut, dv_rut, nombre, direccion, email, telefono, vendedor, TpVenta_cod_venta, Comuna_cod_comuna) VALUES ('76097502', '8', 'Quality Rubber Sa', 'Av. Americo Vespucio 1151', 'maraneda@qrubber.cl', 968344053, 'Marcela Aranda', 1, 91);</t>
  </si>
  <si>
    <t>INSERT INTO Proveedor (rut, dv_rut, nombre, direccion, email, telefono, vendedor, TpVenta_cod_venta, Comuna_cod_comuna) VALUES ('26452499', '7', 'Omar Bandres Servicios De Ingenieria Y Seguridad', 'Valle Lo Campino', 'bctronicsl@gmail.com', 976026030, 'Omar Brandes', 1, 91);</t>
  </si>
  <si>
    <t>INSERT INTO Proveedor (rut, dv_rut, nombre, direccion, email, telefono, vendedor, TpVenta_cod_venta, Comuna_cod_comuna) VALUES ('76925886', '8', 'Arriendo Lusomaq Spa', 'Calle Progreso 1309', 'contacto@lusomaq.cl', 977577061, 'Franchesca Ibarra', 1, 92);</t>
  </si>
  <si>
    <t>INSERT INTO Proveedor (rut, dv_rut, nombre, direccion, email, telefono, vendedor, TpVenta_cod_venta, Comuna_cod_comuna) VALUES ('77222312', '9', 'Robert Tamayo Matriceria Torneria Y Metalmecanica Eirl', 'Av Traiguen 1432', '', 999465649, 'Robert Tamayo', 2, 90);</t>
  </si>
  <si>
    <t>INSERT INTO Proveedor (rut, dv_rut, nombre, direccion, email, telefono, vendedor, TpVenta_cod_venta, Comuna_cod_comuna) VALUES ('76122343', '7', 'Importadora Cromtek Spa', 'Av. Del Valle Sur 576, Of 703', 'contacto@cromtek.cl', 227333480, 'Sandra Caceres', 2, 67);</t>
  </si>
  <si>
    <t>INSERT INTO Proveedor (rut, dv_rut, nombre, direccion, email, telefono, vendedor, TpVenta_cod_venta, Comuna_cod_comuna) VALUES ('91806000', '6', 'Abastible Sa', 'Av. Apoquindo', 'elizabeth.espinozad@abastible.cl', 226939909, 'Elizabeth Espinoza Dinamarca', 1, 100);</t>
  </si>
  <si>
    <t>INSERT INTO Proveedor (rut, dv_rut, nombre, direccion, email, telefono, vendedor, TpVenta_cod_venta, Comuna_cod_comuna) VALUES ('76516761', '2', 'Obinu Y Cia Ltda', 'Sargento Aldea 194', 'info@obinu.cl', 225273443, 'Yaret Arancibia', 1, 64);</t>
  </si>
  <si>
    <t>INSERT INTO Proveedor (rut, dv_rut, nombre, direccion, email, telefono, vendedor, TpVenta_cod_venta, Comuna_cod_comuna) VALUES ('96605640', '1', 'Comercial Vimaroni Spa', 'Del Alheli 2332', 'ventas@vimaroni.cl', 2827061, 'Paola Olmos', 1, 111);</t>
  </si>
  <si>
    <t>INSERT INTO Proveedor (rut, dv_rut, nombre, direccion, email, telefono, vendedor, TpVenta_cod_venta, Comuna_cod_comuna) VALUES ('80326500', '3', 'Oxiquim Sa', 'Av. Sta Maria 2050', 'ricardo.lara@oxiquim.com', 224788000, 'Ricardo Lara', 2, 89);</t>
  </si>
  <si>
    <t>INSERT INTO Proveedor (rut, dv_rut, nombre, direccion, email, telefono, vendedor, TpVenta_cod_venta, Comuna_cod_comuna) VALUES ('78972190', '4', 'Hanna Instruments Equipos Ltda', 'Lo Echevers 311', 'eduim@hannachile.com', 56950021734, 'Eduim Barrios', 2, 91);</t>
  </si>
  <si>
    <t>INSERT INTO Proveedor (rut, dv_rut, nombre, direccion, email, telefono, vendedor, TpVenta_cod_venta, Comuna_cod_comuna) VALUES ('92681000', '6', 'Airolite Sa', 'Camino Lo Echevers 550 Bodega 30', 'cgatica@airolite.cl', 23455200, 'Carolina Gatica', 1, 91);</t>
  </si>
  <si>
    <t>INSERT INTO Proveedor (rut, dv_rut, nombre, direccion, email, telefono, vendedor, TpVenta_cod_venta, Comuna_cod_comuna) VALUES ('77218776', '9', 'Taglermaq Spa', 'Presidente German Riesco 8736-1', 'mponce@taglermaq.cl', NULL, 'Marco Ponce', 1, 94);</t>
  </si>
  <si>
    <t>INSERT INTO Proveedor (rut, dv_rut, nombre, direccion, email, telefono, vendedor, TpVenta_cod_venta, Comuna_cod_comuna) VALUES ('76312131', '3', 'Alti Tec Ltda', 'Av. Club Hipico 4676 Torre Norte Piso 8', 'proyectos@altitecchile.cl', 228870113, 'Jorge Reyes', 2, 86);</t>
  </si>
  <si>
    <t>INSERT INTO Proveedor (rut, dv_rut, nombre, direccion, email, telefono, vendedor, TpVenta_cod_venta, Comuna_cod_comuna) VALUES ('76013877', '0', 'Amezaga Ingenieria Y Suministros Sa', 'Providencia 2594 Oficina 621', 'contacto@tech-oh.cl', 223357779, 'Ruben Ramirez', 1, 89);</t>
  </si>
  <si>
    <t>INSERT INTO Proveedor (rut, dv_rut, nombre, direccion, email, telefono, vendedor, TpVenta_cod_venta, Comuna_cod_comuna) VALUES ('76496798', 'K', 'Ansa Spa', 'Ojos Del Salado 840', 'naguad@imaqingenieria.cl', 227390054, 'Nagib Aguad', 2, 91);</t>
  </si>
  <si>
    <t>INSERT INTO Proveedor (rut, dv_rut, nombre, direccion, email, telefono, vendedor, TpVenta_cod_venta, Comuna_cod_comuna) VALUES ('76433951', '7', 'Aura Oyarzun Seguridad Y Proteccion Eirl', 'Vicuña Mackenna 8219', 'gerencia@cercoalarm', 982890839, 'Aura Oyarzun', 1, 71);</t>
  </si>
  <si>
    <t>INSERT INTO Proveedor (rut, dv_rut, nombre, direccion, email, telefono, vendedor, TpVenta_cod_venta, Comuna_cod_comuna) VALUES ('96919040', '0', 'Bomba Espa Sa', 'Calle Dos 9447, Parque Industrial Buenaventura', 'rhofmann@espachile.cl', 227266900, 'Raimund Hofmann', 2, 91);</t>
  </si>
  <si>
    <t>INSERT INTO Proveedor (rut, dv_rut, nombre, direccion, email, telefono, vendedor, TpVenta_cod_venta, Comuna_cod_comuna) VALUES ('96598550', '6', 'Bombas Imchisa Sa', 'Calle Dos 9447, Parque Industrial Buenaventura', 'cspate@espa.cl', 227266900, 'Claudia Spate', 1, 91);</t>
  </si>
  <si>
    <t>INSERT INTO Proveedor (rut, dv_rut, nombre, direccion, email, telefono, vendedor, TpVenta_cod_venta, Comuna_cod_comuna) VALUES ('76774170', '7', 'Busch Chile Sa', 'Av. Presidente Frei Montalva 7070 Bod 9', 'jromero@busch.cl', 223765136, 'Julio Romero', 1, 91);</t>
  </si>
  <si>
    <t>INSERT INTO Proveedor (rut, dv_rut, nombre, direccion, email, telefono, vendedor, TpVenta_cod_venta, Comuna_cod_comuna) VALUES ('80960800', 'K', 'Carmelo Tala Y Cia Ltda', 'Av. Padre Alberto Hurtado 0101', 'ventas@carmelotala.cl', 227791407, NULL, 2, 66);</t>
  </si>
  <si>
    <t>INSERT INTO Proveedor (rut, dv_rut, nombre, direccion, email, telefono, vendedor, TpVenta_cod_venta, Comuna_cod_comuna) VALUES ('83030600', '5', 'Casa Royal', 'Avenida Libertador Bernardo O’higgins 845', 'contacto@casaroyal.cl', NULL, NULL, 1, 100);</t>
  </si>
  <si>
    <t>INSERT INTO Proveedor (rut, dv_rut, nombre, direccion, email, telefono, vendedor, TpVenta_cod_venta, Comuna_cod_comuna) VALUES ('81185000', '4', 'Cesmec Sa', 'Avda Marathon 2595', 'victor.lastra@bureauveritas.com', 223502100, 'Victor Lastra', 1, 80);</t>
  </si>
  <si>
    <t>INSERT INTO Proveedor (rut, dv_rut, nombre, direccion, email, telefono, vendedor, TpVenta_cod_venta, Comuna_cod_comuna) VALUES ('78983170', 'K', 'Cimtec Sa', 'Av. Las Montañanas 39 Los Libertadores', 'ventas@cimtec.cl', 225447900, 'Alejandra Gonzalez', 1, 62);</t>
  </si>
  <si>
    <t>INSERT INTO Proveedor (rut, dv_rut, nombre, direccion, email, telefono, vendedor, TpVenta_cod_venta, Comuna_cod_comuna) VALUES ('76554904', '3', 'Clapps Chile Spa', 'Monjitas 550 Of. 19', 'pamela@clappschile.cl', 226891576, 'Pamela Suarez', 2, 100);</t>
  </si>
  <si>
    <t>INSERT INTO Proveedor (rut, dv_rut, nombre, direccion, email, telefono, vendedor, TpVenta_cod_venta, Comuna_cod_comuna) VALUES ('96974100', '8', 'Codepack', 'Parinacota 381 Modulo 9', 'osandoval@codepack.cl', 228166700, 'Oscar Sandoval', 3, 91);</t>
  </si>
  <si>
    <t>INSERT INTO Proveedor (rut, dv_rut, nombre, direccion, email, telefono, vendedor, TpVenta_cod_venta, Comuna_cod_comuna) VALUES ('76339652', '5', 'Of Quimica SpA', 'Parinacota #239', 'ventas@ofquimica.cl', 224791204, 'Karina Saavedra', 2, 91);</t>
  </si>
  <si>
    <t>INSERT INTO Proveedor (rut, dv_rut, nombre, direccion, email, telefono, vendedor, TpVenta_cod_venta, Comuna_cod_comuna) VALUES ('79728570', '6', 'Farmalatina Ltda', 'Las Encinas 1495, Valle Grande', 'analitica@farmalatina.cl', 228385019, 'Flor Saldaña', 1, 75);</t>
  </si>
  <si>
    <t>INSERT INTO Proveedor (rut, dv_rut, nombre, direccion, email, telefono, vendedor, TpVenta_cod_venta, Comuna_cod_comuna) VALUES ('76206859', '4', 'Metabali Consultores Ltda', 'Av. Apoquindo 6410 Of 210', 'melisa@metabali.cl', 56998871878, 'Maria Elsa Tabali', 1, 76);</t>
  </si>
  <si>
    <t>INSERT INTO Proveedor (rut, dv_rut, nombre, direccion, email, telefono, vendedor, TpVenta_cod_venta, Comuna_cod_comuna) VALUES ('78131420', 'K', 'Ingenieria Desimat Limitada', 'Puerto Vespucio 9670', 'facturacion@desimat.cl', 225851200, 'Ingenieria Desimat', 1, 90);</t>
  </si>
  <si>
    <t>INSERT INTO Proveedor (rut, dv_rut, nombre, direccion, email, telefono, vendedor, TpVenta_cod_venta, Comuna_cod_comuna) VALUES ('76463059', '9', 'Gramlit SPA', 'Las Hortensias 972', 'ventas@gramlit.com', 225381002, 'Maria Emilia', 1, 61);</t>
  </si>
  <si>
    <t>INSERT INTO Proveedor (rut, dv_rut, nombre, direccion, email, telefono, vendedor, TpVenta_cod_venta, Comuna_cod_comuna) VALUES ('76730517', '6', 'Servicios Integrales y Proyectos Marcelo Perez EIRL', 'Nemesio Antunez 353', 'mperezm@mymproyectos.cl', 944083275, 'Marcelo Perez', 2, 81);</t>
  </si>
  <si>
    <t>INSERT INTO Proveedor (rut, dv_rut, nombre, direccion, email, telefono, vendedor, TpVenta_cod_venta, Comuna_cod_comuna) VALUES ('16711057', '6', 'Carolina Diaz Paillalef', 'Los Pamperos 238', 'hielos.gradocero@gmail.com', 56975685662, 'Carolina Diaz', 1, 93);</t>
  </si>
  <si>
    <t>INSERT INTO Proveedor (rut, dv_rut, nombre, direccion, email, telefono, vendedor, TpVenta_cod_venta, Comuna_cod_comuna) VALUES ('77537533', '7', 'Cleaning SpA', 'Ahumada 312 Of 715', 'ventas@insumoscleaning.cl', 56930984761, 'Marcia Maira', 1, 100);</t>
  </si>
  <si>
    <t>INSERT INTO Proveedor (rut, dv_rut, nombre, direccion, email, telefono, vendedor, TpVenta_cod_venta, Comuna_cod_comuna) VALUES ('99535580', '9', 'Asesorias Industriales ENOTEC SA', 'Carlos Edwards 1135', 'servicio@enotec.cl', 56225213450, 'Carolina Morales', 1, 96);</t>
  </si>
  <si>
    <t>INSERT INTO Proveedor (rut, dv_rut, nombre, direccion, email, telefono, vendedor, TpVenta_cod_venta, Comuna_cod_comuna) VALUES ('86778100', '5', 'Plasticos Haddad SA', 'Jose Ananias Lama 444', 'ventas@haddad.cl', 56224627200, 'Camila Campos', 1, 80);</t>
  </si>
  <si>
    <t>INSERT INTO Proveedor (rut, dv_rut, nombre, direccion, email, telefono, vendedor, TpVenta_cod_venta, Comuna_cod_comuna) VALUES ('76117967', '5', 'TAAG Technologies SA', 'Rio Refugio 9641', 'njofre@taag-genetics.com', 229353200, 'Felipe Hinojosa', 1, 90);</t>
  </si>
  <si>
    <t>INSERT INTO Proveedor (rut, dv_rut, nombre, direccion, email, telefono, vendedor, TpVenta_cod_venta, Comuna_cod_comuna) VALUES ('79629010', '2', 'Chesterton International Chile Ltda', 'Av. Los Vientos 20090 bodega B', 'alfonso.jaramillo@chesterton.com', 229444631, 'Alfonso Jaramillo', 2, 90);</t>
  </si>
  <si>
    <t>INSERT INTO Proveedor (rut, dv_rut, nombre, direccion, email, telefono, vendedor, TpVenta_cod_venta, Comuna_cod_comuna) VALUES ('76218782', '5', 'Genesys Analitica SpA', 'Jose Domingo Cañas 574', 'mgonzalez@genesysanalitica.cl', 942192561, 'Mariela Gonzalez', 1, 83);</t>
  </si>
  <si>
    <t>INSERT INTO Proveedor (rut, dv_rut, nombre, direccion, email, telefono, vendedor, TpVenta_cod_venta, Comuna_cod_comuna) VALUES ('76163793', '2', 'Plasticentro SA', 'Camino La Montaña 355', 'sandro.becerra@plasticentro.cl', 223864700, 'Sandro Becerra', 1, 75);</t>
  </si>
  <si>
    <t>INSERT INTO Proveedor (rut, dv_rut, nombre, direccion, email, telefono, vendedor, TpVenta_cod_venta, Comuna_cod_comuna) VALUES ('16536886', 'K', 'Maria Muñoz Navarrete', 'Los Lilium 1266', 'marymuoz26@gmail.com', 930800778, 'Maria Muñoz', 1, 9);</t>
  </si>
  <si>
    <t>INSERT INTO Proveedor (rut, dv_rut, nombre, direccion, email, telefono, vendedor, TpVenta_cod_venta, Comuna_cod_comuna) VALUES ('77736990', '3', 'Villegas y Perez Ltda', 'San Ignacio 1460', 'contacto@vilyper.cl', 5550450, 'Javier Puschel', 1, 100);</t>
  </si>
  <si>
    <t>INSERT INTO Proveedor (rut, dv_rut, nombre, direccion, email, telefono, vendedor, TpVenta_cod_venta, Comuna_cod_comuna) VALUES ('79722860', '5', 'Winkler Limitada', 'El Quillay #466 Parque Industrial', 'pflores@winklerltda.com', 56224826500, 'Priscila Flores', 2, 75);</t>
  </si>
  <si>
    <t>INSERT INTO Proveedor (rut, dv_rut, nombre, direccion, email, telefono, vendedor, TpVenta_cod_venta, Comuna_cod_comuna) VALUES ('78240410', '5', 'Aginox Comercial Ltda', 'Conferencia 956', 'j.ventas@aginox.cl', 228625600, 'Jorge Alderete', 2, 100);</t>
  </si>
  <si>
    <t>INSERT INTO Proveedor (rut, dv_rut, nombre, direccion, email, telefono, vendedor, TpVenta_cod_venta, Comuna_cod_comuna) VALUES ('76051243', '5', 'Comercial Hidraulica Restock Ltda.', 'Av. Brasil 81', 'ccuadros@hidraulicarestock.cl', 226964812, 'Cristian Pavez', 1, 100);</t>
  </si>
  <si>
    <t>INSERT INTO Proveedor (rut, dv_rut, nombre, direccion, email, telefono, vendedor, TpVenta_cod_venta, Comuna_cod_comuna) VALUES ('77137860', '9', 'Comercial K Limitada', 'Crucero Peralillo S/N', 'g.molina@mk.cl', 226788141, 'Gisella Molina', 1, 92);</t>
  </si>
  <si>
    <t>INSERT INTO Proveedor (rut, dv_rut, nombre, direccion, email, telefono, vendedor, TpVenta_cod_venta, Comuna_cod_comuna) VALUES ('76644817', '8', 'Comercial Pro-Technology Ltda.', 'Vicuña Mackenna 7255 Of.707', 'andrea.villalobos@protechnology.cl', 222978401, 'Andrea Villalobos', 2, 71);</t>
  </si>
  <si>
    <t>INSERT INTO Proveedor (rut, dv_rut, nombre, direccion, email, telefono, vendedor, TpVenta_cod_venta, Comuna_cod_comuna) VALUES ('79993310', '1', 'Comercial Versluys', 'El Quilo 5535', 'carolinaversluys@gmail.com', 22228231, 'Carolina', 2, 92);</t>
  </si>
  <si>
    <t>INSERT INTO Proveedor (rut, dv_rut, nombre, direccion, email, telefono, vendedor, TpVenta_cod_venta, Comuna_cod_comuna) VALUES ('76096776', '9', 'Comercializadora Ambiente Ltda', 'La Martina 455 Bodega x9', 'ventas@cambiente.cl', 976670966, 'Carlos Mendez', 1, 90);</t>
  </si>
  <si>
    <t>INSERT INTO Proveedor (rut, dv_rut, nombre, direccion, email, telefono, vendedor, TpVenta_cod_venta, Comuna_cod_comuna) VALUES ('76804728', '6', 'D&amp;V Aceros SPA', 'Rodolfo Jaramillo906', 'vhgonzalez14@gmail.com', NULL, 'Victor Hugo Gonzalez', 2, 84);</t>
  </si>
  <si>
    <t>INSERT INTO Proveedor (rut, dv_rut, nombre, direccion, email, telefono, vendedor, TpVenta_cod_venta, Comuna_cod_comuna) VALUES ('89396900', '4', 'Distribuidora Electrica Vitel SA', 'Chiloe 1189', 'jcalderon@vitel.cl', 225562646, 'Jennifer Calderon Villalobos', 2, 100);</t>
  </si>
  <si>
    <t>INSERT INTO Proveedor (rut, dv_rut, nombre, direccion, email, telefono, vendedor, TpVenta_cod_venta, Comuna_cod_comuna) VALUES ('78887880', 'k', 'Ecokorp Ltda.', 'Los Alamos 2394', 'ventas@ecokorp.cl', 227845431, 'Tamara Salinas', 2, 73);</t>
  </si>
  <si>
    <t>INSERT INTO Proveedor (rut, dv_rut, nombre, direccion, email, telefono, vendedor, TpVenta_cod_venta, Comuna_cod_comuna) VALUES ('79748470', '9', 'Electricidad Guzman', 'Avda. Fresia 2196', 'r.gonzalez@guzman.cl', 223871111, 'Rebeca Gonzalez', 2, 94);</t>
  </si>
  <si>
    <t>INSERT INTO Proveedor (rut, dv_rut, nombre, direccion, email, telefono, vendedor, TpVenta_cod_venta, Comuna_cod_comuna) VALUES ('76842605', '8', 'Sociedad Comercial Rodastock Ltda', 'Vergara 38-40', 'ventas@rodastock.cl', 227841560, 'Monica Salas', 2, 100);</t>
  </si>
  <si>
    <t>INSERT INTO Proveedor (rut, dv_rut, nombre, direccion, email, telefono, vendedor, TpVenta_cod_venta, Comuna_cod_comuna) VALUES ('83083700', '0', 'Importadora Dilaco SA', 'Perez Valenzuela 1138', 'azambrando@dilaco.com', 224029700, 'Alesandra Zambrano', 1, 89);</t>
  </si>
  <si>
    <t>INSERT INTO Proveedor (rut, dv_rut, nombre, direccion, email, telefono, vendedor, TpVenta_cod_venta, Comuna_cod_comuna) VALUES ('76732331', 'K', 'Inofliss', 'Avenida Apoquindo 6410 Of. 605', 'venta@inofliss.cl', 228147038, 'Carlos Bravo', 1, 76);</t>
  </si>
  <si>
    <t>INSERT INTO Proveedor (rut, dv_rut, nombre, direccion, email, telefono, vendedor, TpVenta_cod_venta, Comuna_cod_comuna) VALUES ('6682543', '4', 'Orlando Arcadio Diaz Diaz', 'Recreo 539', 'mecanizadosdiaz@yahoo.es', 227763392, 'Orlando Diaz Diaz', 2, 66);</t>
  </si>
  <si>
    <t>INSERT INTO Proveedor (rut, dv_rut, nombre, direccion, email, telefono, vendedor, TpVenta_cod_venta, Comuna_cod_comuna) VALUES ('77507670', '4', 'Pinxcel Graphics Ltda.', 'Avda. Picarte 327, Módulo 26', 'ngarcia@pinxcel.cl', 632202042, 'Norma Garcia', 3, 100);</t>
  </si>
  <si>
    <t>INSERT INTO Proveedor (rut, dv_rut, nombre, direccion, email, telefono, vendedor, TpVenta_cod_venta, Comuna_cod_comuna) VALUES ('77949040', '8', 'Punto Hidraulico Ltda', 'San Isidro 1466', 'nestor@puntohidraulico.cl', 225541878, 'Nestor Castillo', 2, 100);</t>
  </si>
  <si>
    <t>INSERT INTO Proveedor (rut, dv_rut, nombre, direccion, email, telefono, vendedor, TpVenta_cod_venta, Comuna_cod_comuna) VALUES ('78421810', '4', 'Rodacenter', 'Av. Americo Vespucio 1391', 'murdaneta@rodacenter.cl', 226272727, 'Marcos Urdaneta', 2, 91);</t>
  </si>
  <si>
    <t>INSERT INTO Proveedor (rut, dv_rut, nombre, direccion, email, telefono, vendedor, TpVenta_cod_venta, Comuna_cod_comuna) VALUES ('76567567', '7', 'Sociedad Comercializadora Unifilm Ltda.', 'Marchant Pereira #3282', 'ventas@unifilm.cl', 222096350, 'Marcela Velasquez', 1, 83);</t>
  </si>
  <si>
    <t>INSERT INTO Proveedor (rut, dv_rut, nombre, direccion, email, telefono, vendedor, TpVenta_cod_venta, Comuna_cod_comuna) VALUES ('77419950', '0', 'Sodiper Vivaceta Limitda', 'Fermin Vivaceta 660', 'jorge.jove@sodiper.cl', 227959283, 'Jorge Jove', 1, 68);</t>
  </si>
  <si>
    <t>INSERT INTO Proveedor (rut, dv_rut, nombre, direccion, email, telefono, vendedor, TpVenta_cod_venta, Comuna_cod_comuna) VALUES ('78701740', '1', 'Wurth Chile Ltda', 'Coronel Santiago Buena 1345', 'lcodina@wurth.cl', NULL, 'Laura Codina', 2, 91);</t>
  </si>
  <si>
    <t>INSERT INTO Proveedor (rut, dv_rut, nombre, direccion, email, telefono, vendedor, TpVenta_cod_venta, Comuna_cod_comuna) VALUES ('76214282', '1', 'Sociedad Muller SA', 'Camino La Montaña Sitio 56 Loteo', 'marlene.muller@interpanel.cl', NULL, 'Marlene Muller', 2, 62);</t>
  </si>
  <si>
    <t>INSERT INTO Proveedor (rut, dv_rut, nombre, direccion, email, telefono, vendedor, TpVenta_cod_venta, Comuna_cod_comuna) VALUES ('96792430', 'K', 'Sodimac S.A.', NULL, 'contactosodimac@sodimac.cl', NULL, NULL, 1, 100);</t>
  </si>
  <si>
    <t>INSERT INTO Proveedor (rut, dv_rut, nombre, direccion, email, telefono, vendedor, TpVenta_cod_venta, Comuna_cod_comuna) VALUES ('76589179', '5', 'Solucionesrg Reyes Limitada', 'Cayupil 0337', 'solucionesrgchile@gmail.com', 998132416, 'Ricardo Garcia', 2, 81);</t>
  </si>
  <si>
    <t>INSERT INTO Proveedor (rut, dv_rut, nombre, direccion, email, telefono, vendedor, TpVenta_cod_venta, Comuna_cod_comuna) VALUES ('76799430', '3', 'Sp Digital', 'Padre Mariano 356', NULL, 226567043, 'Elisa Santos', 1, 100);</t>
  </si>
  <si>
    <t>INSERT INTO Proveedor (rut, dv_rut, nombre, direccion, email, telefono, vendedor, TpVenta_cod_venta, Comuna_cod_comuna) VALUES ('76333980', '7', 'Spartan De Chile Ltda', 'Cerro Santa Lucia 9873', 'ivan.marquez@spartan.cl', NULL, NULL, 2, 91);</t>
  </si>
  <si>
    <t>INSERT INTO Proveedor (rut, dv_rut, nombre, direccion, email, telefono, vendedor, TpVenta_cod_venta, Comuna_cod_comuna) VALUES ('9896306', '5', 'T &amp; C Computer', 'San Diego 965 Local 12', 'ventas@tyccomputer.cl', 226628859, NULL, 1, 100);</t>
  </si>
  <si>
    <t>INSERT INTO Proveedor (rut, dv_rut, nombre, direccion, email, telefono, vendedor, TpVenta_cod_venta, Comuna_cod_comuna) VALUES ('76764877', '4', 'Tecmetal Chile Spa', 'Calle Cerro San Cristobal', 'tecmetal@gmail.com', 967049200, 'Walter Aguirre', 2, 91);</t>
  </si>
  <si>
    <t>INSERT INTO Proveedor (rut, dv_rut, nombre, direccion, email, telefono, vendedor, TpVenta_cod_venta, Comuna_cod_comuna) VALUES ('89769600', '3', 'Tecnilub Limitada', 'Alcalde Pedro Alarcon 726', 'aquevedo@tecnilub.cl', 227951300, 'Arturo Quevedo', 2, 100);</t>
  </si>
  <si>
    <t>INSERT INTO Proveedor (rut, dv_rut, nombre, direccion, email, telefono, vendedor, TpVenta_cod_venta, Comuna_cod_comuna) VALUES ('96542490', '3', 'Treck Sa', 'Santa Rosa 5220', 'paulina.cerda@treck.cl', 24909986, 'Paulina Cerda', 3, 100);</t>
  </si>
  <si>
    <t>INSERT INTO Proveedor (rut, dv_rut, nombre, direccion, email, telefono, vendedor, TpVenta_cod_venta, Comuna_cod_comuna) VALUES ('78382590', '2', 'Valck Y Cia S.A.', 'Camino Fdo San Pedro 9600', 'ximena.valdes@valck.cl', 225523860, 'Ximena Valdes', 1, 112);</t>
  </si>
  <si>
    <t>INSERT INTO Proveedor (rut, dv_rut, nombre, direccion, email, telefono, vendedor, TpVenta_cod_venta, Comuna_cod_comuna) VALUES ('82525800', '0', 'Veto Y Compañía Limitada', 'San Eugenio 567', 'ventas412@veto.cl', 223554400, 'Hernan Flores', 1, 112);</t>
  </si>
  <si>
    <t>INSERT INTO Proveedor (rut, dv_rut, nombre, direccion, email, telefono, vendedor, TpVenta_cod_venta, Comuna_cod_comuna) VALUES ('76741064', '6', 'Vp Servicios Generales Spa', 'Mac Iver 142 Oficina 411 - Santiago', 'ventas3@vpservicios.cl', 232305776, 'Melva Portales', 3, 100);</t>
  </si>
  <si>
    <t>INSERT INTO Proveedor (rut, dv_rut, nombre, direccion, email, telefono, vendedor, TpVenta_cod_venta, Comuna_cod_comuna) VALUES ('92147000', '2', 'Wenco Sa', 'Av. Americo Vespucio 1125', 'silvana.leiva@wenco.cl', NULL, 'Silvana Leiva', 2, 112);</t>
  </si>
  <si>
    <t>INSERT INTO Proveedor (rut, dv_rut, nombre, direccion, email, telefono, vendedor, TpVenta_cod_venta, Comuna_cod_comuna) VALUES ('79961910', '5', 'Xylem Water Solutions Chile Sa', 'Alcalde Guzman 1480', 'mario.reyes@xyleminc.com', 225628600, 'Mario Reyes', 2, 91);</t>
  </si>
  <si>
    <t>INSERT INTO Proveedor (rut, dv_rut, nombre, direccion, email, telefono, vendedor, TpVenta_cod_venta, Comuna_cod_comuna) VALUES ('80565900', '9', 'Yolito Balart Hnos Ltda', 'Antillanca', 'rsolis@yolito.cl', 224820800, 'Richard Solis', 1, 91);</t>
  </si>
  <si>
    <t>INSERT INTO Proveedor (rut, dv_rut, nombre, direccion, email, telefono, vendedor, TpVenta_cod_venta, Comuna_cod_comuna) VALUES ('76057953', 'K', 'Greenclean Chile Ltda', 'Av. Condell 1470', 'contacto@greencleanchile.cl', 226656194, 'Bernardita Lira', 2, 89);</t>
  </si>
  <si>
    <t>INSERT INTO Proveedor (rut, dv_rut, nombre, direccion, email, telefono, vendedor, TpVenta_cod_venta, Comuna_cod_comuna) VALUES ('76524695', '4', 'Manufacturas De Telas Spa', 'Avda Portugal 1357', 'erika.gatica.ca@gmail.com', NULL, 'Erika Gatica', 2, 100);</t>
  </si>
  <si>
    <t>INSERT INTO Proveedor (rut, dv_rut, nombre, direccion, email, telefono, vendedor, TpVenta_cod_venta, Comuna_cod_comuna) VALUES ('77251280', '5', 'Newchem Technologies Ltda', 'Campo De Deportes 421', NULL, NULL, 'Claudina Plaza', 2, 67);</t>
  </si>
  <si>
    <t>INSERT INTO Proveedor (rut, dv_rut, nombre, direccion, email, telefono, vendedor, TpVenta_cod_venta, Comuna_cod_comuna) VALUES ('83017600', '4', 'Nibsa Sa', 'Juan Griego 4429999999999', 'trinidad.garcia@nibsa.com', 224898100, 'Trinidad Garcia', 1, 98);</t>
  </si>
  <si>
    <t>INSERT INTO Proveedor (rut, dv_rut, nombre, direccion, email, telefono, vendedor, TpVenta_cod_venta, Comuna_cod_comuna) VALUES ('76019839', '0', 'Patricio Salamanca Y Cia Ltda', 'Autipista 8360 Bloque Int.', 'jm.salamanca@forymar.cl', NULL, 'Juan Manuel Salamanca', 2,26);</t>
  </si>
  <si>
    <t>INSERT INTO Proveedor (rut, dv_rut, nombre, direccion, email, telefono, vendedor, TpVenta_cod_venta, Comuna_cod_comuna) VALUES ('78885550', '8', 'Pc Factory S.A', NULL, NULL, NULL, NULL, 1, 100);</t>
  </si>
  <si>
    <t>INSERT INTO Proveedor (rut, dv_rut, nombre, direccion, email, telefono, vendedor, TpVenta_cod_venta, Comuna_cod_comuna) VALUES ('96567010', '6', 'Politec Sa', 'Camino Coquimbo 16064', 'jdaniel.lozada@femoglas.com', 223947100, 'Daniel Lozada', 1, 62);</t>
  </si>
  <si>
    <t>INSERT INTO Proveedor (rut, dv_rut, nombre, direccion, email, telefono, vendedor, TpVenta_cod_venta, Comuna_cod_comuna) VALUES ('96980910', '9', 'Precision Sa', 'Avenida El Salto 4291', 'oc_cliente@precision.cl', NULL, 'Maria Eugenia Aguilera', 1, 67);</t>
  </si>
  <si>
    <t>INSERT INTO Proveedor (rut, dv_rut, nombre, direccion, email, telefono, vendedor, TpVenta_cod_venta, Comuna_cod_comuna) VALUES ('76826870', '3', 'Pronto Comunicaciones', 'Av. Del Valle Sur 577', 'mrodriguez@prontoip.com', 228580678, 'Marcelo Rodriguez', 3, 7);</t>
  </si>
  <si>
    <t>INSERT INTO Proveedor (rut, dv_rut, nombre, direccion, email, telefono, vendedor, TpVenta_cod_venta, Comuna_cod_comuna) VALUES ('96556940', '5', 'Proveedores Integrales Prisa S.A.', 'Las Rosas 5757', 'ytoberp@prisa.cl', 8206000, 'Yolanda Tobar', 3, 100);</t>
  </si>
  <si>
    <t>INSERT INTO Proveedor (rut, dv_rut, nombre, direccion, email, telefono, vendedor, TpVenta_cod_venta, Comuna_cod_comuna) VALUES ('92556000', '6', 'Refrigeracion Y Repuestos S.A.C', 'Av. Condel 1064', 'ventas@ryrsac.cl', 229047724, 'Cristian Seguel', 1, 89);</t>
  </si>
  <si>
    <t>INSERT INTO Proveedor (rut, dv_rut, nombre, direccion, email, telefono, vendedor, TpVenta_cod_venta, Comuna_cod_comuna) VALUES ('99510910', '7', 'Segurycel Industrial Celume Y Gonzalez', 'Avenida Ejercito Libertador 740', 'j.figueroa@segurycel.cl', 227075774, 'Jessica Figueroa', 2, 100);</t>
  </si>
  <si>
    <t>INSERT INTO Proveedor (rut, dv_rut, nombre, direccion, email, telefono, vendedor, TpVenta_cod_venta, Comuna_cod_comuna) VALUES ('10935449', 'K', 'Servicarl Spa', 'Rosario', 'crivas@procesadoracrl.cl', 92401098, 'Cesar Rivas Liberona', 2, 112);</t>
  </si>
  <si>
    <t>INSERT INTO Proveedor (rut, dv_rut, nombre, direccion, email, telefono, vendedor, TpVenta_cod_venta, Comuna_cod_comuna) VALUES ('76709668', '2', 'Servicios De Saludarboroa Spa', 'Almarza #110', 'coordinadora@beatself.cl', 23591721, 'Maria Moreno Gaete', 2, 54);</t>
  </si>
  <si>
    <t>INSERT INTO Proveedor (rut, dv_rut, nombre, direccion, email, telefono, vendedor, TpVenta_cod_venta, Comuna_cod_comuna) VALUES ('8906900', '5', 'Smc Pneumatics Chile Sa', 'Av La Montaña 1115', 'neris.acosta@smcchile.cl', 222708600, 'Neris Acosta', 2, 75);</t>
  </si>
  <si>
    <t>INSERT INTO Proveedor (rut, dv_rut, nombre, direccion, email, telefono, vendedor, TpVenta_cod_venta, Comuna_cod_comuna) VALUES ('77099530', '2', 'Soc Plasticos Tecnicos Spa', 'Camino Santa Ines', NULL, NULL, 'Manuel Espinola', 2, 60);</t>
  </si>
  <si>
    <t>INSERT INTO Proveedor (rut, dv_rut, nombre, direccion, email, telefono, vendedor, TpVenta_cod_venta, Comuna_cod_comuna) VALUES ('77990830', '5', 'Sociedad Comercial De Marketing M&amp;V Spa', 'Americo Vespucio Norte 1385 Depto 34-35', 'ventas@exoset.cl', NULL, 'Diego Mellado', 2, 91);</t>
  </si>
  <si>
    <t>INSERT INTO Proveedor (rut, dv_rut, nombre, direccion, email, telefono, vendedor, TpVenta_cod_venta, Comuna_cod_comuna) VALUES ('76711569', '5', 'Importadora Rc Spa', 'Av. Americo Vespucio 2022', 'ventas@importadorarc.cl', NULL, 'Victor', 1, 97);</t>
  </si>
  <si>
    <t>INSERT INTO Proveedor (rut, dv_rut, nombre, direccion, email, telefono, vendedor, TpVenta_cod_venta, Comuna_cod_comuna) VALUES ('76129541', '1', 'Importadora Y Exportadora Jorge Bravo Eirl', 'Huerfanos 2204', 'jalyon.cia@tie.cl', 226994979, 'Miriam Colimil', 1, 100);</t>
  </si>
  <si>
    <t>INSERT INTO Proveedor (rut, dv_rut, nombre, direccion, email, telefono, vendedor, TpVenta_cod_venta, Comuna_cod_comuna) VALUES ('83297700', '4', 'Impresos Y Cartonajes Sa', 'Las Encinas 441', 'mpinero@imicar.cl', NULL, 'Manuel Piñero', 2, 61);</t>
  </si>
  <si>
    <t>INSERT INTO Proveedor (rut, dv_rut, nombre, direccion, email, telefono, vendedor, TpVenta_cod_venta, Comuna_cod_comuna) VALUES ('76150343', 'k', 'Indura S.A', 'Av. Las Americas 585, Cerrillos-Santiago', 'acorrea@indura.net', 6006003039, 'Alberto Luis Correa Quiro', 1, 61);</t>
  </si>
  <si>
    <t>INSERT INTO Proveedor (rut, dv_rut, nombre, direccion, email, telefono, vendedor, TpVenta_cod_venta, Comuna_cod_comuna) VALUES ('76452427', '6', 'Innovaprint Chile Spa', 'Av.Del Parque 5339 Of. 105 Ciudad Empresarial', 'ventas2@innovaprint.cl', 226047127, 'Maria Eugenia Idrogo', 3, 67);</t>
  </si>
  <si>
    <t>INSERT INTO Proveedor (rut, dv_rut, nombre, direccion, email, telefono, vendedor, TpVenta_cod_venta, Comuna_cod_comuna) VALUES ('96582680', '7', 'Intermec Chile S.A.', 'Coronel 2330 Of 11', 'elias.moraga@intermec.cl', 222341419, 'Elias Moraga', 1, 89);</t>
  </si>
  <si>
    <t>INSERT INTO Proveedor (rut, dv_rut, nombre, direccion, email, telefono, vendedor, TpVenta_cod_venta, Comuna_cod_comuna) VALUES ('76215357', '2', 'Karcher Chile Spa', 'Los Libertadores 16500', NULL, 223806100, 'Ariel Martinez', 1, 62);</t>
  </si>
  <si>
    <t>INSERT INTO Proveedor (rut, dv_rut, nombre, direccion, email, telefono, vendedor, TpVenta_cod_venta, Comuna_cod_comuna) VALUES ('80478200', '1', 'Lapiz Lopez', NULL, NULL, NULL, NULL, 1, 100);</t>
  </si>
  <si>
    <t>INSERT INTO Proveedor (rut, dv_rut, nombre, direccion, email, telefono, vendedor, TpVenta_cod_venta, Comuna_cod_comuna) VALUES ('5817368', '1', 'Laura Rosa Quevedo Alvarez', 'Simon Bolivar Casa 2 Parcela D-1', 'farepa.gac@gmail.com', NULL, 'Hans Quevedo', 2, 90);</t>
  </si>
  <si>
    <t>INSERT INTO Proveedor (rut, dv_rut, nombre, direccion, email, telefono, vendedor, TpVenta_cod_venta, Comuna_cod_comuna) VALUES ('76134946', '5', 'Lider', NULL, NULL, NULL, NULL, 1, 100);</t>
  </si>
  <si>
    <t>INSERT INTO Proveedor (rut, dv_rut, nombre, direccion, email, telefono, vendedor, TpVenta_cod_venta, Comuna_cod_comuna) VALUES ('76006708', '3', 'Luis Matta Armijo Servicio Refrigeracion Eirl', 'Segunda Avenida 376', 'friomatt@hotmail.com', 228111269, 'Luis Matta', 2, 84);</t>
  </si>
  <si>
    <t>INSERT INTO Proveedor (rut, dv_rut, nombre, direccion, email, telefono, vendedor, TpVenta_cod_venta, Comuna_cod_comuna) VALUES ('76720742', '5', 'Mantencion Y Reparacion Fricsotek Spa', 'Progreso 1309', 'r.salinas@fricsotek.cl', 56963685421, 'Ricardo Salinas', 2, 92);</t>
  </si>
  <si>
    <t>INSERT INTO Proveedor (rut, dv_rut, nombre, direccion, email, telefono, vendedor, TpVenta_cod_venta, Comuna_cod_comuna) VALUES ('93320000', '0', 'Marienberg Y Cia', 'Santa Marta 1600', 'jgs@marienberg.cl', 229474000, 'Jaqueline Gonzalez', 2, 81);</t>
  </si>
  <si>
    <t>INSERT INTO Proveedor (rut, dv_rut, nombre, direccion, email, telefono, vendedor, TpVenta_cod_venta, Comuna_cod_comuna) VALUES ('76229937', '2', 'Masmauco Ltda', 'Avda. El Salto 4001 Of. 91', 'pedido@rentokil-initial.com', NULL, NULL, 2, 67);</t>
  </si>
  <si>
    <t>INSERT INTO Proveedor (rut, dv_rut, nombre, direccion, email, telefono, vendedor, TpVenta_cod_venta, Comuna_cod_comuna) VALUES ('76490300', '5', 'Materias Primas Claudia Escobar Sa', 'Colombia 0390', NULL, NULL, 'Veronica Toro', 1, 93);</t>
  </si>
  <si>
    <t>INSERT INTO Proveedor (rut, dv_rut, nombre, direccion, email, telefono, vendedor, TpVenta_cod_venta, Comuna_cod_comuna) VALUES ('76875136', '6', 'Maxinnovation', NULL, NULL, NULL, 'David Hidalgo', 1, 100);</t>
  </si>
  <si>
    <t>INSERT INTO Proveedor (rut, dv_rut, nombre, direccion, email, telefono, vendedor, TpVenta_cod_venta, Comuna_cod_comuna) VALUES ('76854670', '3', 'Metalrome.I.R.L', 'Camino El Colera S7n Cerrillos', 'jr.metalrom@gmail.com', 72463447, 'Jonathan Roman A', 2, 61);</t>
  </si>
  <si>
    <t>INSERT INTO Proveedor (rut, dv_rut, nombre, direccion, email, telefono, vendedor, TpVenta_cod_venta, Comuna_cod_comuna) VALUES ('9954930', '6', 'Multivac Chile Sa', 'Calle Rio Refugioi 9665', 'maximiliano.paninao@cl.multivac.com', 27996000, 'Maximiliano Paninao', 2, 90);</t>
  </si>
  <si>
    <t>INSERT INTO Proveedor (rut, dv_rut, nombre, direccion, email, telefono, vendedor, TpVenta_cod_venta, Comuna_cod_comuna) VALUES ('76172535', '1', 'Nebulan', 'Av. Suecia 0155, Oficina 304', NULL, NULL, 'Gonzalo Campbell', 4, 100);</t>
  </si>
  <si>
    <t>INSERT INTO Proveedor (rut, dv_rut, nombre, direccion, email, telefono, vendedor, TpVenta_cod_venta, Comuna_cod_comuna) VALUES ('76082923', '4', 'Dyntec Chile Spa', 'Camino Isla Norte S/N', 'ronald.jurgens@eco-dyntec.com', NULL, 'Ronald Jurgens', 1, 58);</t>
  </si>
  <si>
    <t>INSERT INTO Proveedor (rut, dv_rut, nombre, direccion, email, telefono, vendedor, TpVenta_cod_venta, Comuna_cod_comuna) VALUES ('85541900', '9', 'Edapi S.A.', 'Chile España 414 Ñuñoa', 'aalarcon@edapi.cl', 223752600, 'Alicia Alarcon H.', 3, 100);</t>
  </si>
  <si>
    <t>INSERT INTO Proveedor (rut, dv_rut, nombre, direccion, email, telefono, vendedor, TpVenta_cod_venta, Comuna_cod_comuna) VALUES ('76085401', '8', 'Eduardo Jose Fierro Plasticos Eirl', 'Quinahue 7116', 'msanz@angelplast.cl', NULL, 'Maria Jose Sanz', 2, 71);</t>
  </si>
  <si>
    <t>INSERT INTO Proveedor (rut, dv_rut, nombre, direccion, email, telefono, vendedor, TpVenta_cod_venta, Comuna_cod_comuna) VALUES ('25270730', '1', 'Edwart Perez', NULL, 'edwartperez@gmail.com', NULL, 'Edwart Perez', 1, 100);</t>
  </si>
  <si>
    <t>INSERT INTO Proveedor (rut, dv_rut, nombre, direccion, email, telefono, vendedor, TpVenta_cod_venta, Comuna_cod_comuna) VALUES ('96896480', '1', 'Sonepar Chile SA', 'Av. Vicuña Mackenna 2301', 'eliseo.salazar@sonaepar.cl', 991624487, 'Eliseo Salazar', 2, 100);</t>
  </si>
  <si>
    <t>INSERT INTO Proveedor (rut, dv_rut, nombre, direccion, email, telefono, vendedor, TpVenta_cod_venta, Comuna_cod_comuna) VALUES ('80409800', '3', 'Electricidad Gobantes S.A.', 'Av. Matta 1195', 'contactenos@gobantes.cl', 226900000, NULL, 1, 100);</t>
  </si>
  <si>
    <t>INSERT INTO Proveedor (rut, dv_rut, nombre, direccion, email, telefono, vendedor, TpVenta_cod_venta, Comuna_cod_comuna) VALUES ('76371984', '7', 'Electronline', 'San Antonio 378, Of. 211', 'ventas@electronline.cl', 223023149, NULL, 1, 100);</t>
  </si>
  <si>
    <t>INSERT INTO Proveedor (rut, dv_rut, nombre, direccion, email, telefono, vendedor, TpVenta_cod_venta, Comuna_cod_comuna) VALUES ('52003384', 'K', 'Evolta', 'Apoquindo 4100, Of 301, Piso 3', 'ventas@evolta.cl', 222429434, NULL, 1, 100);</t>
  </si>
  <si>
    <t>INSERT INTO Proveedor (rut, dv_rut, nombre, direccion, email, telefono, vendedor, TpVenta_cod_venta, Comuna_cod_comuna) VALUES ('76867361', '6', 'Extintores Malaga Spa', 'Radal 643', NULL, 22864254, 'Maria Chico', 2, 92);</t>
  </si>
  <si>
    <t>INSERT INTO Proveedor (rut, dv_rut, nombre, direccion, email, telefono, vendedor, TpVenta_cod_venta, Comuna_cod_comuna) VALUES ('96863240', 'k', 'Fibro Chile SA', 'El Juncal 900 - Buenaventura', 'vpoblete@freevac.cl', NULL, NULL, 2, 91);</t>
  </si>
  <si>
    <t>INSERT INTO Proveedor (rut, dv_rut, nombre, direccion, email, telefono, vendedor, TpVenta_cod_venta, Comuna_cod_comuna) VALUES ('83045600', '7', 'Galvez E Hijos Ltda', 'General Mackennna 1579', 'ventas@galvezehijos.cl', 22699339, 'Ximena Millar Soriano', 1, 100);</t>
  </si>
  <si>
    <t>INSERT INTO Proveedor (rut, dv_rut, nombre, direccion, email, telefono, vendedor, TpVenta_cod_venta, Comuna_cod_comuna) VALUES ('78377470', '4', 'Gmp', 'Cirujano Guzmán 131', 'ebocaz@gmp.cl', 223468182, 'Erika Bocaz C', 3, 89);</t>
  </si>
  <si>
    <t>INSERT INTO Proveedor (rut, dv_rut, nombre, direccion, email, telefono, vendedor, TpVenta_cod_venta, Comuna_cod_comuna) VALUES ('76124702', '6', 'Hakansson Sawblades Chile Ltda', 'Avda. Einstein 760', 'fsalinas@hakanssonchile.cl', NULL, 'Francisco Salinas', 2, 93);</t>
  </si>
  <si>
    <t>INSERT INTO Proveedor (rut, dv_rut, nombre, direccion, email, telefono, vendedor, TpVenta_cod_venta, Comuna_cod_comuna) VALUES ('78627210', '6', 'Hipermercados Tottus S.A.', NULL, NULL, NULL, NULL, 1, 100);</t>
  </si>
  <si>
    <t>INSERT INTO Proveedor (rut, dv_rut, nombre, direccion, email, telefono, vendedor, TpVenta_cod_venta, Comuna_cod_comuna) VALUES ('76753396', '9', 'Importadora Best Store Spa', 'Guardia Vieja 490 Oficina D', NULL, 223331673, NULL, 2, 89);</t>
  </si>
  <si>
    <t>INSERT INTO Proveedor (rut, dv_rut, nombre, direccion, email, telefono, vendedor, TpVenta_cod_venta, Comuna_cod_comuna) VALUES ('96501500', '0', 'Plastigen Spa', 'Av Lo Boza 370', 'sbecerra@plastigen.cl', 223323900, 'Sandro Becerra', 2, 75);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</si>
</sst>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5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 style="thick">
        <color theme="4"/>
      </bottom>
      <diagonal/>
    </border>
    <border>
      <left/>
      <right/>
      <top style="thin">
        <color theme="4"/>
      </top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4" xfId="0" applyFont="1" applyBorder="1"/>
    <xf numFmtId="0" fontId="4" fillId="0" borderId="5" xfId="0" applyFont="1" applyBorder="1"/>
    <xf numFmtId="0" fontId="2" fillId="0" borderId="5" xfId="2" applyBorder="1"/>
    <xf numFmtId="0" fontId="3" fillId="0" borderId="5" xfId="0" applyFont="1" applyBorder="1"/>
    <xf numFmtId="0" fontId="4" fillId="0" borderId="4" xfId="0" applyFont="1" applyBorder="1"/>
    <xf numFmtId="0" fontId="2" fillId="0" borderId="5" xfId="3" applyBorder="1"/>
    <xf numFmtId="0" fontId="3" fillId="3" borderId="4" xfId="0" applyFont="1" applyFill="1" applyBorder="1"/>
    <xf numFmtId="0" fontId="0" fillId="0" borderId="5" xfId="0" applyBorder="1"/>
    <xf numFmtId="0" fontId="4" fillId="0" borderId="5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6" fillId="2" borderId="3" xfId="1" applyFont="1" applyFill="1" applyBorder="1"/>
    <xf numFmtId="0" fontId="6" fillId="2" borderId="2" xfId="1" applyFont="1" applyFill="1" applyBorder="1"/>
    <xf numFmtId="0" fontId="6" fillId="2" borderId="0" xfId="1" applyFont="1" applyFill="1" applyBorder="1"/>
    <xf numFmtId="0" fontId="4" fillId="0" borderId="0" xfId="0" applyFont="1"/>
    <xf numFmtId="0" fontId="4" fillId="0" borderId="6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5" fontId="3" fillId="0" borderId="5" xfId="0" applyNumberFormat="1" applyFont="1" applyBorder="1"/>
    <xf numFmtId="0" fontId="7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8" fillId="0" borderId="5" xfId="0" applyFont="1" applyBorder="1"/>
    <xf numFmtId="0" fontId="9" fillId="0" borderId="0" xfId="0" applyFont="1"/>
    <xf numFmtId="0" fontId="10" fillId="0" borderId="5" xfId="0" applyFont="1" applyBorder="1"/>
    <xf numFmtId="0" fontId="0" fillId="0" borderId="0" xfId="0" applyFill="1"/>
  </cellXfs>
  <cellStyles count="4">
    <cellStyle name="Encabezado 1" xfId="1" builtinId="16"/>
    <cellStyle name="Hipervínculo" xfId="2" builtinId="8"/>
    <cellStyle name="Hyperlink" xfId="3" xr:uid="{68B4A1F9-261B-46D7-8311-1C0688A33C1C}"/>
    <cellStyle name="Normal" xfId="0" builtinId="0"/>
  </cellStyles>
  <dxfs count="27">
    <dxf>
      <numFmt numFmtId="0" formatCode="General"/>
    </dxf>
    <dxf>
      <alignment horizontal="general" textRotation="0" wrapText="0" indent="0" justifyLastLine="0" shrinkToFit="0" readingOrder="0"/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497D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5DB8F-A7F6-4F5E-A8D5-B7BB38AAF4A0}" name="Tabla1" displayName="Tabla1" ref="A1:M163" totalsRowCount="1" headerRowDxfId="26" headerRowCellStyle="Encabezado 1">
  <autoFilter ref="A1:M162" xr:uid="{4E05DB8F-A7F6-4F5E-A8D5-B7BB38AAF4A0}">
    <filterColumn colId="0">
      <customFilters>
        <customFilter operator="notEqual" val=" "/>
      </customFilters>
    </filterColumn>
  </autoFilter>
  <tableColumns count="13">
    <tableColumn id="1" xr3:uid="{58D28D89-20B5-4CAE-B290-EAEBD362F5C9}" name="Rut" totalsRowLabel="Total" dataDxfId="25" totalsRowDxfId="24"/>
    <tableColumn id="2" xr3:uid="{5EAEBC8B-04C9-489B-998B-5221DDA01D40}" name="Nombre" dataDxfId="23" totalsRowDxfId="22"/>
    <tableColumn id="3" xr3:uid="{E1751178-ED82-426B-95C9-E43586E43DA5}" name="Direccion" dataDxfId="21" totalsRowDxfId="20"/>
    <tableColumn id="4" xr3:uid="{55C97459-EEF7-4674-ACEF-44045D113185}" name="Ciudad" dataDxfId="19" totalsRowDxfId="18"/>
    <tableColumn id="5" xr3:uid="{5B729BE1-B181-43D8-BCBB-384FC23A3C3B}" name="Email" dataDxfId="17" totalsRowDxfId="16"/>
    <tableColumn id="6" xr3:uid="{3EEC695D-7F72-4A21-9F21-11EA91D650DA}" name="Telefono" dataDxfId="15" totalsRowDxfId="14"/>
    <tableColumn id="7" xr3:uid="{5E5907FD-6623-474A-9DE3-2981CAF6169D}" name="Tipo" dataDxfId="13" totalsRowDxfId="12"/>
    <tableColumn id="8" xr3:uid="{8FAC42F8-81F5-4667-ADEE-93794106578B}" name="Vendedor" dataDxfId="11" totalsRowDxfId="10"/>
    <tableColumn id="9" xr3:uid="{E47DE3B5-55CE-44A3-8C73-80F7C6ED1FD6}" name="Largo Nombre" totalsRowFunction="max" dataDxfId="9">
      <calculatedColumnFormula>LEN(Tabla1[[#This Row],[Nombre]])</calculatedColumnFormula>
    </tableColumn>
    <tableColumn id="10" xr3:uid="{901D94D4-EA12-4187-A8C0-F26C8744231C}" name="Largo Dire" totalsRowFunction="max"/>
    <tableColumn id="11" xr3:uid="{6BDFA8D2-54A1-48B2-8662-BC3F63FB9FB5}" name="Largo Ciudad" totalsRowFunction="max"/>
    <tableColumn id="12" xr3:uid="{F3C2753A-B69B-4A24-9A10-EDEBEEEFF49F}" name="Largo Email" totalsRowFunction="max" dataDxfId="8">
      <calculatedColumnFormula>LEN(Tabla1[[#This Row],[Email]])</calculatedColumnFormula>
    </tableColumn>
    <tableColumn id="13" xr3:uid="{426C7203-88AA-4E65-91B0-25D7940208DF}" name="Largo Telefono" totalsRowFunction="max" dataDxfId="7">
      <calculatedColumnFormula>LEN(Tabla1[[#This Row],[Telefono]])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E97A24-F79D-46D5-95EB-E4907A119FA1}" name="Tabla3" displayName="Tabla3" ref="A1:C162" totalsRowShown="0" tableBorderDxfId="6">
  <autoFilter ref="A1:C162" xr:uid="{11E97A24-F79D-46D5-95EB-E4907A119FA1}"/>
  <tableColumns count="3">
    <tableColumn id="1" xr3:uid="{C385E93C-96D9-429B-83F9-DEF1E6DDBCCD}" name="Empresa" dataDxfId="5"/>
    <tableColumn id="2" xr3:uid="{9BCE7D60-52D9-4363-AB9D-A5FA3A7F35F1}" name="Locacion" dataDxfId="4"/>
    <tableColumn id="3" xr3:uid="{B9D0AB81-840E-4792-875F-B1834DB0C4DF}" name="Buscador" dataDxfId="3">
      <calculatedColumnFormula>VLOOKUP(B2,F:G,2,FALSE)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EC2E3B-1BD6-4EFF-88E7-D4C491D8AF6B}" name="Tabla4" displayName="Tabla4" ref="E1:G113" totalsRowShown="0" tableBorderDxfId="2">
  <autoFilter ref="E1:G113" xr:uid="{3DEC2E3B-1BD6-4EFF-88E7-D4C491D8AF6B}"/>
  <tableColumns count="3">
    <tableColumn id="1" xr3:uid="{6AFD9959-2D4B-4833-91B5-69BE5CD75FD0}" name="Codigo"/>
    <tableColumn id="2" xr3:uid="{2DD21921-B6AD-4DCA-BAE7-53D35A1B9BE9}" name="Comuna"/>
    <tableColumn id="3" xr3:uid="{2AE92D58-313B-414C-8DB2-41FF2EAA2E1F}" name="Codigo 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ADF0C-7560-43CF-9661-3CBED99720B3}" name="Tabla2" displayName="Tabla2" ref="A1:C106" totalsRowShown="0">
  <autoFilter ref="A1:C106" xr:uid="{2EBADF0C-7560-43CF-9661-3CBED99720B3}"/>
  <tableColumns count="3">
    <tableColumn id="1" xr3:uid="{D314A7D0-5762-447D-AB26-F89982A76909}" name="Cod"/>
    <tableColumn id="2" xr3:uid="{FEE709E1-0761-4D2E-9AFB-AFEDAC0A4433}" name="Comuna" dataDxfId="1"/>
    <tableColumn id="3" xr3:uid="{05981AA2-4D4A-4868-9F2E-0CF9688AAB6C}" name="cod2" dataDxfId="0">
      <calculatedColumnFormula>Tabla2[[#This Row],[Cod]]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entas@ofquimica.cl" TargetMode="External"/><Relationship Id="rId21" Type="http://schemas.openxmlformats.org/officeDocument/2006/relationships/hyperlink" Target="mailto:ventas@cordero.cl" TargetMode="External"/><Relationship Id="rId42" Type="http://schemas.openxmlformats.org/officeDocument/2006/relationships/hyperlink" Target="mailto:mponce@taglermaq.cl" TargetMode="External"/><Relationship Id="rId47" Type="http://schemas.openxmlformats.org/officeDocument/2006/relationships/hyperlink" Target="mailto:contacto@vilyper.cl" TargetMode="External"/><Relationship Id="rId63" Type="http://schemas.openxmlformats.org/officeDocument/2006/relationships/hyperlink" Target="mailto:Fsalinas@hakanssonchile.cl" TargetMode="External"/><Relationship Id="rId68" Type="http://schemas.openxmlformats.org/officeDocument/2006/relationships/hyperlink" Target="mailto:erika.gatica.ca@gmail.com" TargetMode="External"/><Relationship Id="rId7" Type="http://schemas.openxmlformats.org/officeDocument/2006/relationships/hyperlink" Target="mailto:aroman@autorodec.com" TargetMode="External"/><Relationship Id="rId2" Type="http://schemas.openxmlformats.org/officeDocument/2006/relationships/hyperlink" Target="mailto:ventas6@refrimarket.com" TargetMode="External"/><Relationship Id="rId16" Type="http://schemas.openxmlformats.org/officeDocument/2006/relationships/hyperlink" Target="mailto:ventas@lortech.cl" TargetMode="External"/><Relationship Id="rId29" Type="http://schemas.openxmlformats.org/officeDocument/2006/relationships/hyperlink" Target="mailto:facturacion@desimat.cl" TargetMode="External"/><Relationship Id="rId11" Type="http://schemas.openxmlformats.org/officeDocument/2006/relationships/hyperlink" Target="mailto:trichem@trichemci.com" TargetMode="External"/><Relationship Id="rId24" Type="http://schemas.openxmlformats.org/officeDocument/2006/relationships/hyperlink" Target="mailto:ventas@vimaroni.cl" TargetMode="External"/><Relationship Id="rId32" Type="http://schemas.openxmlformats.org/officeDocument/2006/relationships/hyperlink" Target="mailto:hielos.gradocero@gmail.com" TargetMode="External"/><Relationship Id="rId37" Type="http://schemas.openxmlformats.org/officeDocument/2006/relationships/hyperlink" Target="mailto:alfonso.jaramillo@chesterton.com" TargetMode="External"/><Relationship Id="rId40" Type="http://schemas.openxmlformats.org/officeDocument/2006/relationships/hyperlink" Target="mailto:ventas@carmelotala.cl" TargetMode="External"/><Relationship Id="rId45" Type="http://schemas.openxmlformats.org/officeDocument/2006/relationships/hyperlink" Target="mailto:sandro.becerra@plasticentro.cl" TargetMode="External"/><Relationship Id="rId53" Type="http://schemas.openxmlformats.org/officeDocument/2006/relationships/hyperlink" Target="mailto:victor.lastra@bureauveritas.com" TargetMode="External"/><Relationship Id="rId58" Type="http://schemas.openxmlformats.org/officeDocument/2006/relationships/hyperlink" Target="mailto:vpoblete@freevac.cl" TargetMode="External"/><Relationship Id="rId66" Type="http://schemas.openxmlformats.org/officeDocument/2006/relationships/hyperlink" Target="mailto:marlene.muller@interpanel.cl" TargetMode="External"/><Relationship Id="rId5" Type="http://schemas.openxmlformats.org/officeDocument/2006/relationships/hyperlink" Target="mailto:tmoreno@acermet.cl" TargetMode="External"/><Relationship Id="rId61" Type="http://schemas.openxmlformats.org/officeDocument/2006/relationships/hyperlink" Target="mailto:mpinero@imicar.cl" TargetMode="External"/><Relationship Id="rId19" Type="http://schemas.openxmlformats.org/officeDocument/2006/relationships/hyperlink" Target="mailto:info@obinu.cl" TargetMode="External"/><Relationship Id="rId14" Type="http://schemas.openxmlformats.org/officeDocument/2006/relationships/hyperlink" Target="mailto:bctronicsl@gmail.com" TargetMode="External"/><Relationship Id="rId22" Type="http://schemas.openxmlformats.org/officeDocument/2006/relationships/hyperlink" Target="mailto:contacto@mundobanderas.cl" TargetMode="External"/><Relationship Id="rId27" Type="http://schemas.openxmlformats.org/officeDocument/2006/relationships/hyperlink" Target="mailto:analitica@farmalatina.cl" TargetMode="External"/><Relationship Id="rId30" Type="http://schemas.openxmlformats.org/officeDocument/2006/relationships/hyperlink" Target="mailto:ventas@gramlit.com" TargetMode="External"/><Relationship Id="rId35" Type="http://schemas.openxmlformats.org/officeDocument/2006/relationships/hyperlink" Target="mailto:ventas@haddad.cl" TargetMode="External"/><Relationship Id="rId43" Type="http://schemas.openxmlformats.org/officeDocument/2006/relationships/hyperlink" Target="mailto:ricardo.lara@oxiquim.com" TargetMode="External"/><Relationship Id="rId48" Type="http://schemas.openxmlformats.org/officeDocument/2006/relationships/hyperlink" Target="mailto:pflores@winklerltda.com" TargetMode="External"/><Relationship Id="rId56" Type="http://schemas.openxmlformats.org/officeDocument/2006/relationships/hyperlink" Target="mailto:jcalderon@vitel.cl" TargetMode="External"/><Relationship Id="rId64" Type="http://schemas.openxmlformats.org/officeDocument/2006/relationships/hyperlink" Target="mailto:ventas@exoset.cl" TargetMode="External"/><Relationship Id="rId69" Type="http://schemas.openxmlformats.org/officeDocument/2006/relationships/table" Target="../tables/table1.xml"/><Relationship Id="rId8" Type="http://schemas.openxmlformats.org/officeDocument/2006/relationships/hyperlink" Target="mailto:gcajas@rodani.cl" TargetMode="External"/><Relationship Id="rId51" Type="http://schemas.openxmlformats.org/officeDocument/2006/relationships/hyperlink" Target="mailto:mgonzalez@genesysanalitica.cl" TargetMode="External"/><Relationship Id="rId3" Type="http://schemas.openxmlformats.org/officeDocument/2006/relationships/hyperlink" Target="mailto:nuvia.hormazabal@dapducasse.cl" TargetMode="External"/><Relationship Id="rId12" Type="http://schemas.openxmlformats.org/officeDocument/2006/relationships/hyperlink" Target="mailto:logv266@gmail.com" TargetMode="External"/><Relationship Id="rId17" Type="http://schemas.openxmlformats.org/officeDocument/2006/relationships/hyperlink" Target="mailto:contacto@cromtek.cl" TargetMode="External"/><Relationship Id="rId25" Type="http://schemas.openxmlformats.org/officeDocument/2006/relationships/hyperlink" Target="mailto:josefina@valck.cl" TargetMode="External"/><Relationship Id="rId33" Type="http://schemas.openxmlformats.org/officeDocument/2006/relationships/hyperlink" Target="mailto:ventas@insumoscleaning.cl" TargetMode="External"/><Relationship Id="rId38" Type="http://schemas.openxmlformats.org/officeDocument/2006/relationships/hyperlink" Target="mailto:ccuadros@hidraulicarestock.cl" TargetMode="External"/><Relationship Id="rId46" Type="http://schemas.openxmlformats.org/officeDocument/2006/relationships/hyperlink" Target="mailto:marymuoz26@gmail.com" TargetMode="External"/><Relationship Id="rId59" Type="http://schemas.openxmlformats.org/officeDocument/2006/relationships/hyperlink" Target="mailto:paulina.cerda@treck.cl" TargetMode="External"/><Relationship Id="rId67" Type="http://schemas.openxmlformats.org/officeDocument/2006/relationships/hyperlink" Target="mailto:contacto@greencleanchile.cl" TargetMode="External"/><Relationship Id="rId20" Type="http://schemas.openxmlformats.org/officeDocument/2006/relationships/hyperlink" Target="mailto:ventas2@tormang.cl" TargetMode="External"/><Relationship Id="rId41" Type="http://schemas.openxmlformats.org/officeDocument/2006/relationships/hyperlink" Target="mailto:serviciocliente@nalco.com" TargetMode="External"/><Relationship Id="rId54" Type="http://schemas.openxmlformats.org/officeDocument/2006/relationships/hyperlink" Target="mailto:r.gonzalez@guzman.cl" TargetMode="External"/><Relationship Id="rId62" Type="http://schemas.openxmlformats.org/officeDocument/2006/relationships/hyperlink" Target="mailto:jm.salamanca@forymar.cl" TargetMode="External"/><Relationship Id="rId1" Type="http://schemas.openxmlformats.org/officeDocument/2006/relationships/hyperlink" Target="mailto:ventas@induslab.cl" TargetMode="External"/><Relationship Id="rId6" Type="http://schemas.openxmlformats.org/officeDocument/2006/relationships/hyperlink" Target="mailto:servicio@oyvrental.cl" TargetMode="External"/><Relationship Id="rId15" Type="http://schemas.openxmlformats.org/officeDocument/2006/relationships/hyperlink" Target="mailto:contacto@lusomaq.cl" TargetMode="External"/><Relationship Id="rId23" Type="http://schemas.openxmlformats.org/officeDocument/2006/relationships/hyperlink" Target="mailto:ventas@eberall.cl" TargetMode="External"/><Relationship Id="rId28" Type="http://schemas.openxmlformats.org/officeDocument/2006/relationships/hyperlink" Target="mailto:melisa@metabali.cl" TargetMode="External"/><Relationship Id="rId36" Type="http://schemas.openxmlformats.org/officeDocument/2006/relationships/hyperlink" Target="mailto:njofre@taag-genetics.com" TargetMode="External"/><Relationship Id="rId49" Type="http://schemas.openxmlformats.org/officeDocument/2006/relationships/hyperlink" Target="mailto:naguad@imaqingenieria.cl" TargetMode="External"/><Relationship Id="rId57" Type="http://schemas.openxmlformats.org/officeDocument/2006/relationships/hyperlink" Target="mailto:ELISEO.SALAZAR@SONEPAR.CL" TargetMode="External"/><Relationship Id="rId10" Type="http://schemas.openxmlformats.org/officeDocument/2006/relationships/hyperlink" Target="mailto:info@tecnigen.cl" TargetMode="External"/><Relationship Id="rId31" Type="http://schemas.openxmlformats.org/officeDocument/2006/relationships/hyperlink" Target="mailto:mperezm@mymproyectos.cl" TargetMode="External"/><Relationship Id="rId44" Type="http://schemas.openxmlformats.org/officeDocument/2006/relationships/hyperlink" Target="mailto:eduim@hannachile.com" TargetMode="External"/><Relationship Id="rId52" Type="http://schemas.openxmlformats.org/officeDocument/2006/relationships/hyperlink" Target="mailto:j.ventas@aginox.cl" TargetMode="External"/><Relationship Id="rId60" Type="http://schemas.openxmlformats.org/officeDocument/2006/relationships/hyperlink" Target="mailto:ivan.marquez@spartan.cl" TargetMode="External"/><Relationship Id="rId65" Type="http://schemas.openxmlformats.org/officeDocument/2006/relationships/hyperlink" Target="mailto:silvana.leiva@wenco.cl" TargetMode="External"/><Relationship Id="rId4" Type="http://schemas.openxmlformats.org/officeDocument/2006/relationships/hyperlink" Target="mailto:nico@nicocruzat.cl" TargetMode="External"/><Relationship Id="rId9" Type="http://schemas.openxmlformats.org/officeDocument/2006/relationships/hyperlink" Target="mailto:Ventas@induacril.cl" TargetMode="External"/><Relationship Id="rId13" Type="http://schemas.openxmlformats.org/officeDocument/2006/relationships/hyperlink" Target="mailto:maraneda@qrubber.cl" TargetMode="External"/><Relationship Id="rId18" Type="http://schemas.openxmlformats.org/officeDocument/2006/relationships/hyperlink" Target="mailto:Elizabeth.EspinozaD@abastible.cl" TargetMode="External"/><Relationship Id="rId39" Type="http://schemas.openxmlformats.org/officeDocument/2006/relationships/hyperlink" Target="mailto:pamela@clappschile.cl" TargetMode="External"/><Relationship Id="rId34" Type="http://schemas.openxmlformats.org/officeDocument/2006/relationships/hyperlink" Target="mailto:servicio@enotec.cl" TargetMode="External"/><Relationship Id="rId50" Type="http://schemas.openxmlformats.org/officeDocument/2006/relationships/hyperlink" Target="mailto:naguad@imaqingenieria.cl" TargetMode="External"/><Relationship Id="rId55" Type="http://schemas.openxmlformats.org/officeDocument/2006/relationships/hyperlink" Target="mailto:ronald.jurgens@eco-dyntec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8679-8A28-4F1C-AE1A-17C82B04CA87}">
  <dimension ref="A1:M163"/>
  <sheetViews>
    <sheetView workbookViewId="0">
      <selection activeCell="D2" activeCellId="1" sqref="B2:B28 D2:D28"/>
    </sheetView>
  </sheetViews>
  <sheetFormatPr baseColWidth="10" defaultRowHeight="15" x14ac:dyDescent="0.25"/>
  <cols>
    <col min="1" max="1" width="13.140625" bestFit="1" customWidth="1"/>
    <col min="2" max="2" width="51.85546875" bestFit="1" customWidth="1"/>
    <col min="3" max="3" width="49.85546875" bestFit="1" customWidth="1"/>
    <col min="4" max="4" width="18" bestFit="1" customWidth="1"/>
    <col min="5" max="5" width="34.7109375" bestFit="1" customWidth="1"/>
    <col min="6" max="6" width="14.42578125" bestFit="1" customWidth="1"/>
    <col min="7" max="7" width="20.85546875" bestFit="1" customWidth="1"/>
    <col min="8" max="8" width="26.7109375" bestFit="1" customWidth="1"/>
    <col min="9" max="9" width="20" customWidth="1"/>
    <col min="10" max="10" width="15.28515625" customWidth="1"/>
    <col min="11" max="11" width="18.7109375" customWidth="1"/>
    <col min="12" max="12" width="16.85546875" customWidth="1"/>
    <col min="13" max="13" width="20.85546875" customWidth="1"/>
  </cols>
  <sheetData>
    <row r="1" spans="1:13" ht="20.25" thickBot="1" x14ac:dyDescent="0.35">
      <c r="A1" s="12" t="s">
        <v>6</v>
      </c>
      <c r="B1" s="13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735</v>
      </c>
      <c r="I1" s="14" t="s">
        <v>848</v>
      </c>
      <c r="J1" s="14" t="s">
        <v>849</v>
      </c>
      <c r="K1" s="14" t="s">
        <v>850</v>
      </c>
      <c r="L1" s="14" t="s">
        <v>851</v>
      </c>
      <c r="M1" s="14" t="s">
        <v>852</v>
      </c>
    </row>
    <row r="2" spans="1:13" ht="15.75" thickTop="1" x14ac:dyDescent="0.25">
      <c r="A2" s="4" t="s">
        <v>736</v>
      </c>
      <c r="B2" s="1" t="s">
        <v>7</v>
      </c>
      <c r="C2" s="2" t="s">
        <v>8</v>
      </c>
      <c r="D2" s="2" t="s">
        <v>9</v>
      </c>
      <c r="E2" s="3" t="s">
        <v>10</v>
      </c>
      <c r="F2" s="2">
        <v>225677363</v>
      </c>
      <c r="G2" s="2" t="s">
        <v>11</v>
      </c>
      <c r="H2" s="2" t="s">
        <v>12</v>
      </c>
      <c r="I2">
        <f>LEN(Tabla1[[#This Row],[Nombre]])</f>
        <v>12</v>
      </c>
      <c r="J2">
        <f>LEN(Tabla1[[#This Row],[Direccion]])</f>
        <v>18</v>
      </c>
      <c r="K2">
        <f>LEN(Tabla1[[#This Row],[Ciudad]])</f>
        <v>10</v>
      </c>
      <c r="L2">
        <f>LEN(Tabla1[[#This Row],[Email]])</f>
        <v>18</v>
      </c>
      <c r="M2">
        <f>LEN(Tabla1[[#This Row],[Telefono]])</f>
        <v>9</v>
      </c>
    </row>
    <row r="3" spans="1:13" x14ac:dyDescent="0.25">
      <c r="A3" s="4" t="s">
        <v>737</v>
      </c>
      <c r="B3" s="1" t="s">
        <v>13</v>
      </c>
      <c r="C3" s="2" t="s">
        <v>14</v>
      </c>
      <c r="D3" s="2" t="s">
        <v>15</v>
      </c>
      <c r="E3" s="3" t="s">
        <v>16</v>
      </c>
      <c r="F3" s="2">
        <v>226833268</v>
      </c>
      <c r="G3" s="2" t="s">
        <v>11</v>
      </c>
      <c r="H3" s="2" t="s">
        <v>17</v>
      </c>
      <c r="I3">
        <f>LEN(Tabla1[[#This Row],[Nombre]])</f>
        <v>32</v>
      </c>
      <c r="J3">
        <f>LEN(Tabla1[[#This Row],[Direccion]])</f>
        <v>15</v>
      </c>
      <c r="K3">
        <f>LEN(Tabla1[[#This Row],[Ciudad]])</f>
        <v>13</v>
      </c>
      <c r="L3">
        <f>LEN(Tabla1[[#This Row],[Email]])</f>
        <v>23</v>
      </c>
      <c r="M3">
        <f>LEN(Tabla1[[#This Row],[Telefono]])</f>
        <v>9</v>
      </c>
    </row>
    <row r="4" spans="1:13" x14ac:dyDescent="0.25">
      <c r="A4" s="4" t="s">
        <v>738</v>
      </c>
      <c r="B4" s="1" t="s">
        <v>18</v>
      </c>
      <c r="C4" s="2" t="s">
        <v>19</v>
      </c>
      <c r="D4" s="2" t="s">
        <v>20</v>
      </c>
      <c r="E4" s="3" t="s">
        <v>21</v>
      </c>
      <c r="F4" s="2">
        <v>56232937000</v>
      </c>
      <c r="G4" s="2" t="s">
        <v>22</v>
      </c>
      <c r="H4" s="2" t="s">
        <v>23</v>
      </c>
      <c r="I4">
        <f>LEN(Tabla1[[#This Row],[Nombre]])</f>
        <v>23</v>
      </c>
      <c r="J4">
        <f>LEN(Tabla1[[#This Row],[Direccion]])</f>
        <v>45</v>
      </c>
      <c r="K4">
        <f>LEN(Tabla1[[#This Row],[Ciudad]])</f>
        <v>8</v>
      </c>
      <c r="L4">
        <f>LEN(Tabla1[[#This Row],[Email]])</f>
        <v>30</v>
      </c>
      <c r="M4">
        <f>LEN(Tabla1[[#This Row],[Telefono]])</f>
        <v>11</v>
      </c>
    </row>
    <row r="5" spans="1:13" x14ac:dyDescent="0.25">
      <c r="A5" s="4" t="s">
        <v>739</v>
      </c>
      <c r="B5" s="1" t="s">
        <v>24</v>
      </c>
      <c r="C5" s="2" t="s">
        <v>25</v>
      </c>
      <c r="D5" s="2" t="s">
        <v>26</v>
      </c>
      <c r="E5" s="3" t="s">
        <v>27</v>
      </c>
      <c r="F5" s="2">
        <v>56979007536</v>
      </c>
      <c r="G5" s="2" t="s">
        <v>11</v>
      </c>
      <c r="H5" s="2"/>
      <c r="I5">
        <f>LEN(Tabla1[[#This Row],[Nombre]])</f>
        <v>12</v>
      </c>
      <c r="J5">
        <f>LEN(Tabla1[[#This Row],[Direccion]])</f>
        <v>28</v>
      </c>
      <c r="K5">
        <f>LEN(Tabla1[[#This Row],[Ciudad]])</f>
        <v>10</v>
      </c>
      <c r="L5">
        <f>LEN(Tabla1[[#This Row],[Email]])</f>
        <v>18</v>
      </c>
      <c r="M5">
        <f>LEN(Tabla1[[#This Row],[Telefono]])</f>
        <v>11</v>
      </c>
    </row>
    <row r="6" spans="1:13" x14ac:dyDescent="0.25">
      <c r="A6" s="4" t="s">
        <v>740</v>
      </c>
      <c r="B6" s="1" t="s">
        <v>28</v>
      </c>
      <c r="C6" s="2"/>
      <c r="D6" s="2" t="s">
        <v>15</v>
      </c>
      <c r="E6" s="3" t="s">
        <v>29</v>
      </c>
      <c r="F6" s="2">
        <v>225845200</v>
      </c>
      <c r="G6" s="2" t="s">
        <v>30</v>
      </c>
      <c r="H6" s="2" t="s">
        <v>31</v>
      </c>
      <c r="I6">
        <f>LEN(Tabla1[[#This Row],[Nombre]])</f>
        <v>20</v>
      </c>
      <c r="J6">
        <f>LEN(Tabla1[[#This Row],[Direccion]])</f>
        <v>0</v>
      </c>
      <c r="K6">
        <f>LEN(Tabla1[[#This Row],[Ciudad]])</f>
        <v>13</v>
      </c>
      <c r="L6">
        <f>LEN(Tabla1[[#This Row],[Email]])</f>
        <v>18</v>
      </c>
      <c r="M6">
        <f>LEN(Tabla1[[#This Row],[Telefono]])</f>
        <v>9</v>
      </c>
    </row>
    <row r="7" spans="1:13" x14ac:dyDescent="0.25">
      <c r="A7" s="2" t="s">
        <v>741</v>
      </c>
      <c r="B7" s="5" t="s">
        <v>32</v>
      </c>
      <c r="C7" s="2" t="s">
        <v>33</v>
      </c>
      <c r="D7" s="2" t="s">
        <v>34</v>
      </c>
      <c r="E7" s="6" t="s">
        <v>35</v>
      </c>
      <c r="F7" s="2">
        <v>940269651</v>
      </c>
      <c r="G7" s="2" t="s">
        <v>11</v>
      </c>
      <c r="H7" s="2" t="s">
        <v>36</v>
      </c>
      <c r="I7">
        <f>LEN(Tabla1[[#This Row],[Nombre]])</f>
        <v>35</v>
      </c>
      <c r="J7">
        <f>LEN(Tabla1[[#This Row],[Direccion]])</f>
        <v>14</v>
      </c>
      <c r="K7">
        <f>LEN(Tabla1[[#This Row],[Ciudad]])</f>
        <v>8</v>
      </c>
      <c r="L7">
        <f>LEN(Tabla1[[#This Row],[Email]])</f>
        <v>21</v>
      </c>
      <c r="M7">
        <f>LEN(Tabla1[[#This Row],[Telefono]])</f>
        <v>9</v>
      </c>
    </row>
    <row r="8" spans="1:13" x14ac:dyDescent="0.25">
      <c r="A8" s="4" t="s">
        <v>742</v>
      </c>
      <c r="B8" s="1" t="s">
        <v>37</v>
      </c>
      <c r="C8" s="2" t="s">
        <v>38</v>
      </c>
      <c r="D8" s="2" t="s">
        <v>39</v>
      </c>
      <c r="E8" s="3" t="s">
        <v>40</v>
      </c>
      <c r="F8" s="2"/>
      <c r="G8" s="2" t="s">
        <v>11</v>
      </c>
      <c r="H8" s="2" t="s">
        <v>41</v>
      </c>
      <c r="I8">
        <f>LEN(Tabla1[[#This Row],[Nombre]])</f>
        <v>27</v>
      </c>
      <c r="J8">
        <f>LEN(Tabla1[[#This Row],[Direccion]])</f>
        <v>36</v>
      </c>
      <c r="K8">
        <f>LEN(Tabla1[[#This Row],[Ciudad]])</f>
        <v>8</v>
      </c>
      <c r="L8">
        <f>LEN(Tabla1[[#This Row],[Email]])</f>
        <v>20</v>
      </c>
      <c r="M8">
        <f>LEN(Tabla1[[#This Row],[Telefono]])</f>
        <v>0</v>
      </c>
    </row>
    <row r="9" spans="1:13" hidden="1" x14ac:dyDescent="0.25">
      <c r="A9" s="4"/>
      <c r="B9" s="1" t="s">
        <v>42</v>
      </c>
      <c r="C9" s="2" t="s">
        <v>43</v>
      </c>
      <c r="D9" s="2" t="s">
        <v>20</v>
      </c>
      <c r="E9" s="3" t="s">
        <v>44</v>
      </c>
      <c r="F9" s="2">
        <v>228248800</v>
      </c>
      <c r="G9" s="2" t="s">
        <v>11</v>
      </c>
      <c r="H9" s="2"/>
      <c r="I9">
        <f>LEN(Tabla1[[#This Row],[Nombre]])</f>
        <v>42</v>
      </c>
      <c r="L9">
        <f>LEN(Tabla1[[#This Row],[Email]])</f>
        <v>16</v>
      </c>
      <c r="M9">
        <f>LEN(Tabla1[[#This Row],[Telefono]])</f>
        <v>9</v>
      </c>
    </row>
    <row r="10" spans="1:13" x14ac:dyDescent="0.25">
      <c r="A10" s="4" t="s">
        <v>743</v>
      </c>
      <c r="B10" s="1" t="s">
        <v>45</v>
      </c>
      <c r="C10" s="2" t="s">
        <v>46</v>
      </c>
      <c r="D10" s="2" t="s">
        <v>47</v>
      </c>
      <c r="E10" s="3" t="s">
        <v>48</v>
      </c>
      <c r="F10" s="2">
        <v>944047029</v>
      </c>
      <c r="G10" s="2" t="s">
        <v>11</v>
      </c>
      <c r="H10" s="2" t="s">
        <v>49</v>
      </c>
      <c r="I10">
        <f>LEN(Tabla1[[#This Row],[Nombre]])</f>
        <v>13</v>
      </c>
      <c r="J10">
        <f>LEN(Tabla1[[#This Row],[Direccion]])</f>
        <v>22</v>
      </c>
      <c r="K10">
        <f>LEN(Tabla1[[#This Row],[Ciudad]])</f>
        <v>10</v>
      </c>
      <c r="L10">
        <f>LEN(Tabla1[[#This Row],[Email]])</f>
        <v>19</v>
      </c>
      <c r="M10">
        <f>LEN(Tabla1[[#This Row],[Telefono]])</f>
        <v>9</v>
      </c>
    </row>
    <row r="11" spans="1:13" x14ac:dyDescent="0.25">
      <c r="A11" s="4" t="s">
        <v>744</v>
      </c>
      <c r="B11" s="1" t="s">
        <v>50</v>
      </c>
      <c r="C11" s="2" t="s">
        <v>51</v>
      </c>
      <c r="D11" s="2" t="s">
        <v>52</v>
      </c>
      <c r="E11" s="3" t="s">
        <v>53</v>
      </c>
      <c r="F11" s="2">
        <v>223960600</v>
      </c>
      <c r="G11" s="2" t="s">
        <v>11</v>
      </c>
      <c r="H11" s="2" t="s">
        <v>54</v>
      </c>
      <c r="I11">
        <f>LEN(Tabla1[[#This Row],[Nombre]])</f>
        <v>12</v>
      </c>
      <c r="J11">
        <f>LEN(Tabla1[[#This Row],[Direccion]])</f>
        <v>25</v>
      </c>
      <c r="K11">
        <f>LEN(Tabla1[[#This Row],[Ciudad]])</f>
        <v>11</v>
      </c>
      <c r="L11">
        <f>LEN(Tabla1[[#This Row],[Email]])</f>
        <v>16</v>
      </c>
      <c r="M11">
        <f>LEN(Tabla1[[#This Row],[Telefono]])</f>
        <v>9</v>
      </c>
    </row>
    <row r="12" spans="1:13" x14ac:dyDescent="0.25">
      <c r="A12" s="4" t="s">
        <v>745</v>
      </c>
      <c r="B12" s="1" t="s">
        <v>55</v>
      </c>
      <c r="C12" s="2" t="s">
        <v>56</v>
      </c>
      <c r="D12" s="2" t="s">
        <v>57</v>
      </c>
      <c r="E12" s="3" t="s">
        <v>58</v>
      </c>
      <c r="F12" s="2">
        <v>225272844</v>
      </c>
      <c r="G12" s="2" t="s">
        <v>30</v>
      </c>
      <c r="H12" s="2" t="s">
        <v>59</v>
      </c>
      <c r="I12">
        <f>LEN(Tabla1[[#This Row],[Nombre]])</f>
        <v>12</v>
      </c>
      <c r="J12">
        <f>LEN(Tabla1[[#This Row],[Direccion]])</f>
        <v>20</v>
      </c>
      <c r="K12">
        <f>LEN(Tabla1[[#This Row],[Ciudad]])</f>
        <v>11</v>
      </c>
      <c r="L12">
        <f>LEN(Tabla1[[#This Row],[Email]])</f>
        <v>21</v>
      </c>
      <c r="M12">
        <f>LEN(Tabla1[[#This Row],[Telefono]])</f>
        <v>9</v>
      </c>
    </row>
    <row r="13" spans="1:13" hidden="1" x14ac:dyDescent="0.25">
      <c r="A13" s="4"/>
      <c r="B13" s="7" t="s">
        <v>60</v>
      </c>
      <c r="C13" s="2" t="s">
        <v>61</v>
      </c>
      <c r="D13" s="2" t="s">
        <v>62</v>
      </c>
      <c r="E13" s="6" t="s">
        <v>63</v>
      </c>
      <c r="F13" s="2">
        <v>956076922</v>
      </c>
      <c r="G13" s="2" t="s">
        <v>30</v>
      </c>
      <c r="H13" s="2"/>
      <c r="I13">
        <f>LEN(Tabla1[[#This Row],[Nombre]])</f>
        <v>4</v>
      </c>
      <c r="L13">
        <f>LEN(Tabla1[[#This Row],[Email]])</f>
        <v>17</v>
      </c>
      <c r="M13">
        <f>LEN(Tabla1[[#This Row],[Telefono]])</f>
        <v>9</v>
      </c>
    </row>
    <row r="14" spans="1:13" x14ac:dyDescent="0.25">
      <c r="A14" s="4" t="s">
        <v>746</v>
      </c>
      <c r="B14" s="1" t="s">
        <v>64</v>
      </c>
      <c r="C14" s="2" t="s">
        <v>65</v>
      </c>
      <c r="D14" s="2" t="s">
        <v>66</v>
      </c>
      <c r="E14" s="3" t="s">
        <v>67</v>
      </c>
      <c r="F14" s="2">
        <v>968344053</v>
      </c>
      <c r="G14" s="2" t="s">
        <v>11</v>
      </c>
      <c r="H14" s="2" t="s">
        <v>68</v>
      </c>
      <c r="I14">
        <f>LEN(Tabla1[[#This Row],[Nombre]])</f>
        <v>17</v>
      </c>
      <c r="J14">
        <f>LEN(Tabla1[[#This Row],[Direccion]])</f>
        <v>25</v>
      </c>
      <c r="K14">
        <f>LEN(Tabla1[[#This Row],[Ciudad]])</f>
        <v>9</v>
      </c>
      <c r="L14">
        <f>LEN(Tabla1[[#This Row],[Email]])</f>
        <v>19</v>
      </c>
      <c r="M14">
        <f>LEN(Tabla1[[#This Row],[Telefono]])</f>
        <v>9</v>
      </c>
    </row>
    <row r="15" spans="1:13" x14ac:dyDescent="0.25">
      <c r="A15" s="4" t="s">
        <v>747</v>
      </c>
      <c r="B15" s="1" t="s">
        <v>69</v>
      </c>
      <c r="C15" s="2" t="s">
        <v>70</v>
      </c>
      <c r="D15" s="2" t="s">
        <v>66</v>
      </c>
      <c r="E15" s="3" t="s">
        <v>71</v>
      </c>
      <c r="F15" s="2">
        <v>976026030</v>
      </c>
      <c r="G15" s="2" t="s">
        <v>11</v>
      </c>
      <c r="H15" s="2" t="s">
        <v>72</v>
      </c>
      <c r="I15">
        <f>LEN(Tabla1[[#This Row],[Nombre]])</f>
        <v>48</v>
      </c>
      <c r="J15">
        <f>LEN(Tabla1[[#This Row],[Direccion]])</f>
        <v>16</v>
      </c>
      <c r="K15">
        <f>LEN(Tabla1[[#This Row],[Ciudad]])</f>
        <v>9</v>
      </c>
      <c r="L15">
        <f>LEN(Tabla1[[#This Row],[Email]])</f>
        <v>20</v>
      </c>
      <c r="M15">
        <f>LEN(Tabla1[[#This Row],[Telefono]])</f>
        <v>9</v>
      </c>
    </row>
    <row r="16" spans="1:13" x14ac:dyDescent="0.25">
      <c r="A16" s="4" t="s">
        <v>748</v>
      </c>
      <c r="B16" s="1" t="s">
        <v>73</v>
      </c>
      <c r="C16" s="8" t="s">
        <v>74</v>
      </c>
      <c r="D16" s="8" t="s">
        <v>15</v>
      </c>
      <c r="E16" s="3" t="s">
        <v>75</v>
      </c>
      <c r="F16" s="2">
        <v>977577061</v>
      </c>
      <c r="G16" s="2" t="s">
        <v>11</v>
      </c>
      <c r="H16" s="2" t="s">
        <v>76</v>
      </c>
      <c r="I16">
        <f>LEN(Tabla1[[#This Row],[Nombre]])</f>
        <v>20</v>
      </c>
      <c r="J16">
        <f>LEN(Tabla1[[#This Row],[Direccion]])</f>
        <v>19</v>
      </c>
      <c r="K16">
        <f>LEN(Tabla1[[#This Row],[Ciudad]])</f>
        <v>13</v>
      </c>
      <c r="L16">
        <f>LEN(Tabla1[[#This Row],[Email]])</f>
        <v>19</v>
      </c>
      <c r="M16">
        <f>LEN(Tabla1[[#This Row],[Telefono]])</f>
        <v>9</v>
      </c>
    </row>
    <row r="17" spans="1:13" hidden="1" x14ac:dyDescent="0.25">
      <c r="A17" s="4"/>
      <c r="B17" s="1" t="s">
        <v>77</v>
      </c>
      <c r="C17" s="2" t="s">
        <v>78</v>
      </c>
      <c r="D17" s="2" t="s">
        <v>62</v>
      </c>
      <c r="E17" s="3" t="s">
        <v>79</v>
      </c>
      <c r="F17" s="2">
        <v>997931792</v>
      </c>
      <c r="G17" s="2" t="s">
        <v>11</v>
      </c>
      <c r="H17" s="2"/>
      <c r="I17">
        <f>LEN(Tabla1[[#This Row],[Nombre]])</f>
        <v>11</v>
      </c>
      <c r="L17">
        <f>LEN(Tabla1[[#This Row],[Email]])</f>
        <v>17</v>
      </c>
      <c r="M17">
        <f>LEN(Tabla1[[#This Row],[Telefono]])</f>
        <v>9</v>
      </c>
    </row>
    <row r="18" spans="1:13" x14ac:dyDescent="0.25">
      <c r="A18" s="4" t="s">
        <v>749</v>
      </c>
      <c r="B18" s="1" t="s">
        <v>80</v>
      </c>
      <c r="C18" s="2" t="s">
        <v>81</v>
      </c>
      <c r="D18" s="2" t="s">
        <v>34</v>
      </c>
      <c r="E18" s="3"/>
      <c r="F18" s="2">
        <v>999465649</v>
      </c>
      <c r="G18" s="2" t="s">
        <v>30</v>
      </c>
      <c r="H18" s="2" t="s">
        <v>82</v>
      </c>
      <c r="I18">
        <f>LEN(Tabla1[[#This Row],[Nombre]])</f>
        <v>54</v>
      </c>
      <c r="J18">
        <f>LEN(Tabla1[[#This Row],[Direccion]])</f>
        <v>16</v>
      </c>
      <c r="K18">
        <f>LEN(Tabla1[[#This Row],[Ciudad]])</f>
        <v>8</v>
      </c>
      <c r="L18">
        <f>LEN(Tabla1[[#This Row],[Email]])</f>
        <v>0</v>
      </c>
      <c r="M18">
        <f>LEN(Tabla1[[#This Row],[Telefono]])</f>
        <v>9</v>
      </c>
    </row>
    <row r="19" spans="1:13" x14ac:dyDescent="0.25">
      <c r="A19" s="4" t="s">
        <v>750</v>
      </c>
      <c r="B19" s="1" t="s">
        <v>83</v>
      </c>
      <c r="C19" s="2" t="s">
        <v>84</v>
      </c>
      <c r="D19" s="2" t="s">
        <v>47</v>
      </c>
      <c r="E19" s="3" t="s">
        <v>85</v>
      </c>
      <c r="F19" s="2">
        <v>227333480</v>
      </c>
      <c r="G19" s="2" t="s">
        <v>30</v>
      </c>
      <c r="H19" s="2" t="s">
        <v>86</v>
      </c>
      <c r="I19">
        <f>LEN(Tabla1[[#This Row],[Nombre]])</f>
        <v>23</v>
      </c>
      <c r="J19">
        <f>LEN(Tabla1[[#This Row],[Direccion]])</f>
        <v>30</v>
      </c>
      <c r="K19">
        <f>LEN(Tabla1[[#This Row],[Ciudad]])</f>
        <v>10</v>
      </c>
      <c r="L19">
        <f>LEN(Tabla1[[#This Row],[Email]])</f>
        <v>19</v>
      </c>
      <c r="M19">
        <f>LEN(Tabla1[[#This Row],[Telefono]])</f>
        <v>9</v>
      </c>
    </row>
    <row r="20" spans="1:13" x14ac:dyDescent="0.25">
      <c r="A20" s="4" t="s">
        <v>751</v>
      </c>
      <c r="B20" s="1" t="s">
        <v>87</v>
      </c>
      <c r="C20" s="2" t="s">
        <v>88</v>
      </c>
      <c r="D20" s="2" t="s">
        <v>20</v>
      </c>
      <c r="E20" s="3" t="s">
        <v>89</v>
      </c>
      <c r="F20" s="2">
        <v>226939909</v>
      </c>
      <c r="G20" s="2" t="s">
        <v>11</v>
      </c>
      <c r="H20" s="2" t="s">
        <v>90</v>
      </c>
      <c r="I20">
        <f>LEN(Tabla1[[#This Row],[Nombre]])</f>
        <v>12</v>
      </c>
      <c r="J20">
        <f>LEN(Tabla1[[#This Row],[Direccion]])</f>
        <v>12</v>
      </c>
      <c r="K20">
        <f>LEN(Tabla1[[#This Row],[Ciudad]])</f>
        <v>8</v>
      </c>
      <c r="L20">
        <f>LEN(Tabla1[[#This Row],[Email]])</f>
        <v>32</v>
      </c>
      <c r="M20">
        <f>LEN(Tabla1[[#This Row],[Telefono]])</f>
        <v>9</v>
      </c>
    </row>
    <row r="21" spans="1:13" x14ac:dyDescent="0.25">
      <c r="A21" s="4" t="s">
        <v>752</v>
      </c>
      <c r="B21" s="1" t="s">
        <v>91</v>
      </c>
      <c r="C21" s="2" t="s">
        <v>92</v>
      </c>
      <c r="D21" s="2" t="s">
        <v>93</v>
      </c>
      <c r="E21" s="6" t="s">
        <v>94</v>
      </c>
      <c r="F21" s="2">
        <v>225273443</v>
      </c>
      <c r="G21" s="2" t="s">
        <v>11</v>
      </c>
      <c r="H21" s="2" t="s">
        <v>95</v>
      </c>
      <c r="I21">
        <f>LEN(Tabla1[[#This Row],[Nombre]])</f>
        <v>16</v>
      </c>
      <c r="J21">
        <f>LEN(Tabla1[[#This Row],[Direccion]])</f>
        <v>18</v>
      </c>
      <c r="K21">
        <f>LEN(Tabla1[[#This Row],[Ciudad]])</f>
        <v>9</v>
      </c>
      <c r="L21">
        <f>LEN(Tabla1[[#This Row],[Email]])</f>
        <v>13</v>
      </c>
      <c r="M21">
        <f>LEN(Tabla1[[#This Row],[Telefono]])</f>
        <v>9</v>
      </c>
    </row>
    <row r="22" spans="1:13" hidden="1" x14ac:dyDescent="0.25">
      <c r="A22" s="4"/>
      <c r="B22" s="1" t="s">
        <v>96</v>
      </c>
      <c r="C22" s="2" t="s">
        <v>97</v>
      </c>
      <c r="D22" s="2" t="s">
        <v>66</v>
      </c>
      <c r="E22" s="6" t="s">
        <v>98</v>
      </c>
      <c r="F22" s="2">
        <v>443005916</v>
      </c>
      <c r="G22" s="2" t="s">
        <v>11</v>
      </c>
      <c r="H22" s="2" t="s">
        <v>99</v>
      </c>
      <c r="I22">
        <f>LEN(Tabla1[[#This Row],[Nombre]])</f>
        <v>27</v>
      </c>
      <c r="L22">
        <f>LEN(Tabla1[[#This Row],[Email]])</f>
        <v>18</v>
      </c>
      <c r="M22">
        <f>LEN(Tabla1[[#This Row],[Telefono]])</f>
        <v>9</v>
      </c>
    </row>
    <row r="23" spans="1:13" hidden="1" x14ac:dyDescent="0.25">
      <c r="A23" s="4"/>
      <c r="B23" s="1" t="s">
        <v>100</v>
      </c>
      <c r="C23" s="2" t="s">
        <v>101</v>
      </c>
      <c r="D23" s="2" t="s">
        <v>20</v>
      </c>
      <c r="E23" s="3" t="s">
        <v>102</v>
      </c>
      <c r="F23" s="2">
        <v>226833739</v>
      </c>
      <c r="G23" s="2" t="s">
        <v>30</v>
      </c>
      <c r="H23" s="2"/>
      <c r="I23">
        <f>LEN(Tabla1[[#This Row],[Nombre]])</f>
        <v>10</v>
      </c>
      <c r="L23">
        <f>LEN(Tabla1[[#This Row],[Email]])</f>
        <v>17</v>
      </c>
      <c r="M23">
        <f>LEN(Tabla1[[#This Row],[Telefono]])</f>
        <v>9</v>
      </c>
    </row>
    <row r="24" spans="1:13" hidden="1" x14ac:dyDescent="0.25">
      <c r="A24" s="4"/>
      <c r="B24" s="1" t="s">
        <v>103</v>
      </c>
      <c r="C24" s="2" t="s">
        <v>104</v>
      </c>
      <c r="D24" s="2" t="s">
        <v>20</v>
      </c>
      <c r="E24" s="6" t="s">
        <v>105</v>
      </c>
      <c r="F24" s="2">
        <v>2255500000</v>
      </c>
      <c r="G24" s="2" t="s">
        <v>11</v>
      </c>
      <c r="H24" s="2" t="s">
        <v>106</v>
      </c>
      <c r="I24">
        <f>LEN(Tabla1[[#This Row],[Nombre]])</f>
        <v>14</v>
      </c>
      <c r="L24">
        <f>LEN(Tabla1[[#This Row],[Email]])</f>
        <v>25</v>
      </c>
      <c r="M24">
        <f>LEN(Tabla1[[#This Row],[Telefono]])</f>
        <v>10</v>
      </c>
    </row>
    <row r="25" spans="1:13" x14ac:dyDescent="0.25">
      <c r="A25" s="4" t="s">
        <v>111</v>
      </c>
      <c r="B25" s="1" t="s">
        <v>107</v>
      </c>
      <c r="C25" s="2" t="s">
        <v>108</v>
      </c>
      <c r="D25" s="2" t="s">
        <v>20</v>
      </c>
      <c r="E25" s="3" t="s">
        <v>109</v>
      </c>
      <c r="F25" s="2">
        <v>56962975169</v>
      </c>
      <c r="G25" s="2" t="s">
        <v>11</v>
      </c>
      <c r="H25" s="2" t="s">
        <v>110</v>
      </c>
      <c r="I25">
        <f>LEN(Tabla1[[#This Row],[Nombre]])</f>
        <v>17</v>
      </c>
      <c r="J25">
        <f>LEN(Tabla1[[#This Row],[Direccion]])</f>
        <v>14</v>
      </c>
      <c r="K25">
        <f>LEN(Tabla1[[#This Row],[Ciudad]])</f>
        <v>8</v>
      </c>
      <c r="L25">
        <f>LEN(Tabla1[[#This Row],[Email]])</f>
        <v>17</v>
      </c>
      <c r="M25">
        <f>LEN(Tabla1[[#This Row],[Telefono]])</f>
        <v>11</v>
      </c>
    </row>
    <row r="26" spans="1:13" x14ac:dyDescent="0.25">
      <c r="A26" s="4" t="s">
        <v>117</v>
      </c>
      <c r="B26" s="1" t="s">
        <v>112</v>
      </c>
      <c r="C26" s="9" t="s">
        <v>113</v>
      </c>
      <c r="D26" s="2" t="s">
        <v>114</v>
      </c>
      <c r="E26" s="3" t="s">
        <v>115</v>
      </c>
      <c r="F26" s="2">
        <v>2827061</v>
      </c>
      <c r="G26" s="2" t="s">
        <v>11</v>
      </c>
      <c r="H26" s="2" t="s">
        <v>116</v>
      </c>
      <c r="I26">
        <f>LEN(Tabla1[[#This Row],[Nombre]])</f>
        <v>22</v>
      </c>
      <c r="J26">
        <f>LEN(Tabla1[[#This Row],[Direccion]])</f>
        <v>15</v>
      </c>
      <c r="K26">
        <f>LEN(Tabla1[[#This Row],[Ciudad]])</f>
        <v>7</v>
      </c>
      <c r="L26">
        <f>LEN(Tabla1[[#This Row],[Email]])</f>
        <v>18</v>
      </c>
      <c r="M26">
        <f>LEN(Tabla1[[#This Row],[Telefono]])</f>
        <v>7</v>
      </c>
    </row>
    <row r="27" spans="1:13" x14ac:dyDescent="0.25">
      <c r="A27" s="4" t="s">
        <v>753</v>
      </c>
      <c r="B27" s="1" t="s">
        <v>118</v>
      </c>
      <c r="C27" s="2" t="s">
        <v>119</v>
      </c>
      <c r="D27" s="2" t="s">
        <v>34</v>
      </c>
      <c r="E27" s="6" t="s">
        <v>120</v>
      </c>
      <c r="F27" s="2">
        <v>225523860</v>
      </c>
      <c r="G27" s="2" t="s">
        <v>11</v>
      </c>
      <c r="H27" s="2" t="s">
        <v>121</v>
      </c>
      <c r="I27">
        <f>LEN(Tabla1[[#This Row],[Nombre]])</f>
        <v>5</v>
      </c>
      <c r="J27">
        <f>LEN(Tabla1[[#This Row],[Direccion]])</f>
        <v>21</v>
      </c>
      <c r="K27">
        <f>LEN(Tabla1[[#This Row],[Ciudad]])</f>
        <v>8</v>
      </c>
      <c r="L27">
        <f>LEN(Tabla1[[#This Row],[Email]])</f>
        <v>17</v>
      </c>
      <c r="M27">
        <f>LEN(Tabla1[[#This Row],[Telefono]])</f>
        <v>9</v>
      </c>
    </row>
    <row r="28" spans="1:13" x14ac:dyDescent="0.25">
      <c r="A28" s="4" t="s">
        <v>754</v>
      </c>
      <c r="B28" s="1" t="s">
        <v>122</v>
      </c>
      <c r="C28" s="2" t="s">
        <v>123</v>
      </c>
      <c r="D28" s="2" t="s">
        <v>66</v>
      </c>
      <c r="E28" s="3" t="s">
        <v>124</v>
      </c>
      <c r="F28" s="2">
        <v>224791204</v>
      </c>
      <c r="G28" s="2" t="s">
        <v>30</v>
      </c>
      <c r="H28" s="2" t="s">
        <v>125</v>
      </c>
      <c r="I28">
        <f>LEN(Tabla1[[#This Row],[Nombre]])</f>
        <v>14</v>
      </c>
      <c r="J28">
        <f>LEN(Tabla1[[#This Row],[Direccion]])</f>
        <v>15</v>
      </c>
      <c r="K28">
        <f>LEN(Tabla1[[#This Row],[Ciudad]])</f>
        <v>9</v>
      </c>
      <c r="L28">
        <f>LEN(Tabla1[[#This Row],[Email]])</f>
        <v>19</v>
      </c>
      <c r="M28">
        <f>LEN(Tabla1[[#This Row],[Telefono]])</f>
        <v>9</v>
      </c>
    </row>
    <row r="29" spans="1:13" x14ac:dyDescent="0.25">
      <c r="A29" s="4" t="s">
        <v>755</v>
      </c>
      <c r="B29" s="1" t="s">
        <v>126</v>
      </c>
      <c r="C29" s="2" t="s">
        <v>127</v>
      </c>
      <c r="D29" s="2" t="s">
        <v>128</v>
      </c>
      <c r="E29" s="3" t="s">
        <v>129</v>
      </c>
      <c r="F29" s="2">
        <v>228385019</v>
      </c>
      <c r="G29" s="2" t="s">
        <v>11</v>
      </c>
      <c r="H29" s="2" t="s">
        <v>130</v>
      </c>
      <c r="I29">
        <f>LEN(Tabla1[[#This Row],[Nombre]])</f>
        <v>16</v>
      </c>
      <c r="J29">
        <f>LEN(Tabla1[[#This Row],[Direccion]])</f>
        <v>30</v>
      </c>
      <c r="K29">
        <f>LEN(Tabla1[[#This Row],[Ciudad]])</f>
        <v>5</v>
      </c>
      <c r="L29">
        <f>LEN(Tabla1[[#This Row],[Email]])</f>
        <v>24</v>
      </c>
      <c r="M29">
        <f>LEN(Tabla1[[#This Row],[Telefono]])</f>
        <v>9</v>
      </c>
    </row>
    <row r="30" spans="1:13" x14ac:dyDescent="0.25">
      <c r="A30" s="4" t="s">
        <v>756</v>
      </c>
      <c r="B30" s="1" t="s">
        <v>131</v>
      </c>
      <c r="C30" s="2" t="s">
        <v>132</v>
      </c>
      <c r="D30" s="2" t="s">
        <v>26</v>
      </c>
      <c r="E30" s="3" t="s">
        <v>133</v>
      </c>
      <c r="F30" s="2">
        <v>56998871878</v>
      </c>
      <c r="G30" s="2" t="s">
        <v>11</v>
      </c>
      <c r="H30" s="2" t="s">
        <v>134</v>
      </c>
      <c r="I30">
        <f>LEN(Tabla1[[#This Row],[Nombre]])</f>
        <v>25</v>
      </c>
      <c r="J30">
        <f>LEN(Tabla1[[#This Row],[Direccion]])</f>
        <v>25</v>
      </c>
      <c r="K30">
        <f>LEN(Tabla1[[#This Row],[Ciudad]])</f>
        <v>10</v>
      </c>
      <c r="L30">
        <f>LEN(Tabla1[[#This Row],[Email]])</f>
        <v>18</v>
      </c>
      <c r="M30">
        <f>LEN(Tabla1[[#This Row],[Telefono]])</f>
        <v>11</v>
      </c>
    </row>
    <row r="31" spans="1:13" x14ac:dyDescent="0.25">
      <c r="A31" s="4" t="s">
        <v>757</v>
      </c>
      <c r="B31" s="1" t="s">
        <v>135</v>
      </c>
      <c r="C31" s="2" t="s">
        <v>136</v>
      </c>
      <c r="D31" s="2" t="s">
        <v>34</v>
      </c>
      <c r="E31" s="6" t="s">
        <v>137</v>
      </c>
      <c r="F31" s="2">
        <v>225851200</v>
      </c>
      <c r="G31" s="2" t="s">
        <v>11</v>
      </c>
      <c r="H31" s="2" t="s">
        <v>138</v>
      </c>
      <c r="I31">
        <f>LEN(Tabla1[[#This Row],[Nombre]])</f>
        <v>27</v>
      </c>
      <c r="J31">
        <f>LEN(Tabla1[[#This Row],[Direccion]])</f>
        <v>20</v>
      </c>
      <c r="K31">
        <f>LEN(Tabla1[[#This Row],[Ciudad]])</f>
        <v>8</v>
      </c>
      <c r="L31">
        <f>LEN(Tabla1[[#This Row],[Email]])</f>
        <v>22</v>
      </c>
      <c r="M31">
        <f>LEN(Tabla1[[#This Row],[Telefono]])</f>
        <v>9</v>
      </c>
    </row>
    <row r="32" spans="1:13" x14ac:dyDescent="0.25">
      <c r="A32" s="4" t="s">
        <v>758</v>
      </c>
      <c r="B32" s="1" t="s">
        <v>139</v>
      </c>
      <c r="C32" s="2" t="s">
        <v>140</v>
      </c>
      <c r="D32" s="2" t="s">
        <v>141</v>
      </c>
      <c r="E32" s="6" t="s">
        <v>142</v>
      </c>
      <c r="F32" s="2">
        <v>225381002</v>
      </c>
      <c r="G32" s="2" t="s">
        <v>11</v>
      </c>
      <c r="H32" s="2" t="s">
        <v>143</v>
      </c>
      <c r="I32">
        <f>LEN(Tabla1[[#This Row],[Nombre]])</f>
        <v>11</v>
      </c>
      <c r="J32">
        <f>LEN(Tabla1[[#This Row],[Direccion]])</f>
        <v>18</v>
      </c>
      <c r="K32">
        <f>LEN(Tabla1[[#This Row],[Ciudad]])</f>
        <v>9</v>
      </c>
      <c r="L32">
        <f>LEN(Tabla1[[#This Row],[Email]])</f>
        <v>18</v>
      </c>
      <c r="M32">
        <f>LEN(Tabla1[[#This Row],[Telefono]])</f>
        <v>9</v>
      </c>
    </row>
    <row r="33" spans="1:13" x14ac:dyDescent="0.25">
      <c r="A33" s="4" t="s">
        <v>759</v>
      </c>
      <c r="B33" s="1" t="s">
        <v>144</v>
      </c>
      <c r="C33" s="2" t="s">
        <v>145</v>
      </c>
      <c r="D33" s="2" t="s">
        <v>146</v>
      </c>
      <c r="E33" s="6" t="s">
        <v>147</v>
      </c>
      <c r="F33" s="2">
        <v>944083275</v>
      </c>
      <c r="G33" s="2" t="s">
        <v>30</v>
      </c>
      <c r="H33" s="2" t="s">
        <v>148</v>
      </c>
      <c r="I33">
        <f>LEN(Tabla1[[#This Row],[Nombre]])</f>
        <v>51</v>
      </c>
      <c r="J33">
        <f>LEN(Tabla1[[#This Row],[Direccion]])</f>
        <v>19</v>
      </c>
      <c r="K33">
        <f>LEN(Tabla1[[#This Row],[Ciudad]])</f>
        <v>5</v>
      </c>
      <c r="L33">
        <f>LEN(Tabla1[[#This Row],[Email]])</f>
        <v>23</v>
      </c>
      <c r="M33">
        <f>LEN(Tabla1[[#This Row],[Telefono]])</f>
        <v>9</v>
      </c>
    </row>
    <row r="34" spans="1:13" x14ac:dyDescent="0.25">
      <c r="A34" s="4" t="s">
        <v>760</v>
      </c>
      <c r="B34" s="1" t="s">
        <v>149</v>
      </c>
      <c r="C34" s="2" t="s">
        <v>150</v>
      </c>
      <c r="D34" s="2" t="s">
        <v>151</v>
      </c>
      <c r="E34" s="3" t="s">
        <v>152</v>
      </c>
      <c r="F34" s="2">
        <v>56975685662</v>
      </c>
      <c r="G34" s="2" t="s">
        <v>11</v>
      </c>
      <c r="H34" s="2" t="s">
        <v>153</v>
      </c>
      <c r="I34">
        <f>LEN(Tabla1[[#This Row],[Nombre]])</f>
        <v>23</v>
      </c>
      <c r="J34">
        <f>LEN(Tabla1[[#This Row],[Direccion]])</f>
        <v>16</v>
      </c>
      <c r="K34">
        <f>LEN(Tabla1[[#This Row],[Ciudad]])</f>
        <v>8</v>
      </c>
      <c r="L34">
        <f>LEN(Tabla1[[#This Row],[Email]])</f>
        <v>26</v>
      </c>
      <c r="M34">
        <f>LEN(Tabla1[[#This Row],[Telefono]])</f>
        <v>11</v>
      </c>
    </row>
    <row r="35" spans="1:13" x14ac:dyDescent="0.25">
      <c r="A35" s="4" t="s">
        <v>761</v>
      </c>
      <c r="B35" s="1" t="s">
        <v>154</v>
      </c>
      <c r="C35" s="2" t="s">
        <v>155</v>
      </c>
      <c r="D35" s="2" t="s">
        <v>20</v>
      </c>
      <c r="E35" s="3" t="s">
        <v>156</v>
      </c>
      <c r="F35" s="2">
        <v>56930984761</v>
      </c>
      <c r="G35" s="2" t="s">
        <v>11</v>
      </c>
      <c r="H35" s="2" t="s">
        <v>157</v>
      </c>
      <c r="I35">
        <f>LEN(Tabla1[[#This Row],[Nombre]])</f>
        <v>12</v>
      </c>
      <c r="J35">
        <f>LEN(Tabla1[[#This Row],[Direccion]])</f>
        <v>18</v>
      </c>
      <c r="K35">
        <f>LEN(Tabla1[[#This Row],[Ciudad]])</f>
        <v>8</v>
      </c>
      <c r="L35">
        <f>LEN(Tabla1[[#This Row],[Email]])</f>
        <v>25</v>
      </c>
      <c r="M35">
        <f>LEN(Tabla1[[#This Row],[Telefono]])</f>
        <v>11</v>
      </c>
    </row>
    <row r="36" spans="1:13" x14ac:dyDescent="0.25">
      <c r="A36" s="4" t="s">
        <v>762</v>
      </c>
      <c r="B36" s="1" t="s">
        <v>158</v>
      </c>
      <c r="C36" s="2" t="s">
        <v>159</v>
      </c>
      <c r="D36" s="2" t="s">
        <v>9</v>
      </c>
      <c r="E36" s="3" t="s">
        <v>160</v>
      </c>
      <c r="F36" s="2">
        <v>56225213450</v>
      </c>
      <c r="G36" s="2" t="s">
        <v>11</v>
      </c>
      <c r="H36" s="2" t="s">
        <v>161</v>
      </c>
      <c r="I36">
        <f>LEN(Tabla1[[#This Row],[Nombre]])</f>
        <v>32</v>
      </c>
      <c r="J36">
        <f>LEN(Tabla1[[#This Row],[Direccion]])</f>
        <v>19</v>
      </c>
      <c r="K36">
        <f>LEN(Tabla1[[#This Row],[Ciudad]])</f>
        <v>10</v>
      </c>
      <c r="L36">
        <f>LEN(Tabla1[[#This Row],[Email]])</f>
        <v>18</v>
      </c>
      <c r="M36">
        <f>LEN(Tabla1[[#This Row],[Telefono]])</f>
        <v>11</v>
      </c>
    </row>
    <row r="37" spans="1:13" x14ac:dyDescent="0.25">
      <c r="A37" s="4" t="s">
        <v>763</v>
      </c>
      <c r="B37" s="1" t="s">
        <v>162</v>
      </c>
      <c r="C37" s="2" t="s">
        <v>163</v>
      </c>
      <c r="D37" s="2" t="s">
        <v>164</v>
      </c>
      <c r="E37" s="3" t="s">
        <v>165</v>
      </c>
      <c r="F37" s="2">
        <v>56224627200</v>
      </c>
      <c r="G37" s="2" t="s">
        <v>11</v>
      </c>
      <c r="H37" s="2" t="s">
        <v>166</v>
      </c>
      <c r="I37">
        <f>LEN(Tabla1[[#This Row],[Nombre]])</f>
        <v>19</v>
      </c>
      <c r="J37">
        <f>LEN(Tabla1[[#This Row],[Direccion]])</f>
        <v>21</v>
      </c>
      <c r="K37">
        <f>LEN(Tabla1[[#This Row],[Ciudad]])</f>
        <v>5</v>
      </c>
      <c r="L37">
        <f>LEN(Tabla1[[#This Row],[Email]])</f>
        <v>16</v>
      </c>
      <c r="M37">
        <f>LEN(Tabla1[[#This Row],[Telefono]])</f>
        <v>11</v>
      </c>
    </row>
    <row r="38" spans="1:13" x14ac:dyDescent="0.25">
      <c r="A38" s="4" t="s">
        <v>764</v>
      </c>
      <c r="B38" s="1" t="s">
        <v>167</v>
      </c>
      <c r="C38" s="2" t="s">
        <v>168</v>
      </c>
      <c r="D38" s="2" t="s">
        <v>34</v>
      </c>
      <c r="E38" s="3" t="s">
        <v>169</v>
      </c>
      <c r="F38" s="2">
        <v>229353200</v>
      </c>
      <c r="G38" s="2" t="s">
        <v>11</v>
      </c>
      <c r="H38" s="2" t="s">
        <v>170</v>
      </c>
      <c r="I38">
        <f>LEN(Tabla1[[#This Row],[Nombre]])</f>
        <v>20</v>
      </c>
      <c r="J38">
        <f>LEN(Tabla1[[#This Row],[Direccion]])</f>
        <v>16</v>
      </c>
      <c r="K38">
        <f>LEN(Tabla1[[#This Row],[Ciudad]])</f>
        <v>8</v>
      </c>
      <c r="L38">
        <f>LEN(Tabla1[[#This Row],[Email]])</f>
        <v>24</v>
      </c>
      <c r="M38">
        <f>LEN(Tabla1[[#This Row],[Telefono]])</f>
        <v>9</v>
      </c>
    </row>
    <row r="39" spans="1:13" x14ac:dyDescent="0.25">
      <c r="A39" s="4" t="s">
        <v>765</v>
      </c>
      <c r="B39" s="1" t="s">
        <v>171</v>
      </c>
      <c r="C39" s="2" t="s">
        <v>172</v>
      </c>
      <c r="D39" s="2" t="s">
        <v>34</v>
      </c>
      <c r="E39" s="6" t="s">
        <v>173</v>
      </c>
      <c r="F39" s="2">
        <v>229444631</v>
      </c>
      <c r="G39" s="2" t="s">
        <v>30</v>
      </c>
      <c r="H39" s="2" t="s">
        <v>174</v>
      </c>
      <c r="I39">
        <f>LEN(Tabla1[[#This Row],[Nombre]])</f>
        <v>35</v>
      </c>
      <c r="J39">
        <f>LEN(Tabla1[[#This Row],[Direccion]])</f>
        <v>30</v>
      </c>
      <c r="K39">
        <f>LEN(Tabla1[[#This Row],[Ciudad]])</f>
        <v>8</v>
      </c>
      <c r="L39">
        <f>LEN(Tabla1[[#This Row],[Email]])</f>
        <v>32</v>
      </c>
      <c r="M39">
        <f>LEN(Tabla1[[#This Row],[Telefono]])</f>
        <v>9</v>
      </c>
    </row>
    <row r="40" spans="1:13" x14ac:dyDescent="0.25">
      <c r="A40" s="4" t="s">
        <v>766</v>
      </c>
      <c r="B40" s="1" t="s">
        <v>175</v>
      </c>
      <c r="C40" s="2" t="s">
        <v>176</v>
      </c>
      <c r="D40" s="2" t="s">
        <v>20</v>
      </c>
      <c r="E40" s="6" t="s">
        <v>177</v>
      </c>
      <c r="F40" s="2">
        <v>226964812</v>
      </c>
      <c r="G40" s="2" t="s">
        <v>11</v>
      </c>
      <c r="H40" s="2"/>
      <c r="I40">
        <f>LEN(Tabla1[[#This Row],[Nombre]])</f>
        <v>33</v>
      </c>
      <c r="J40">
        <f>LEN(Tabla1[[#This Row],[Direccion]])</f>
        <v>9</v>
      </c>
      <c r="K40">
        <f>LEN(Tabla1[[#This Row],[Ciudad]])</f>
        <v>8</v>
      </c>
      <c r="L40">
        <f>LEN(Tabla1[[#This Row],[Email]])</f>
        <v>29</v>
      </c>
      <c r="M40">
        <f>LEN(Tabla1[[#This Row],[Telefono]])</f>
        <v>9</v>
      </c>
    </row>
    <row r="41" spans="1:13" x14ac:dyDescent="0.25">
      <c r="A41" s="4" t="s">
        <v>767</v>
      </c>
      <c r="B41" s="1" t="s">
        <v>178</v>
      </c>
      <c r="C41" s="2" t="s">
        <v>179</v>
      </c>
      <c r="D41" s="2" t="s">
        <v>180</v>
      </c>
      <c r="E41" s="3" t="s">
        <v>181</v>
      </c>
      <c r="F41" s="2">
        <v>942192561</v>
      </c>
      <c r="G41" s="2" t="s">
        <v>11</v>
      </c>
      <c r="H41" s="2" t="s">
        <v>182</v>
      </c>
      <c r="I41">
        <f>LEN(Tabla1[[#This Row],[Nombre]])</f>
        <v>21</v>
      </c>
      <c r="J41">
        <f>LEN(Tabla1[[#This Row],[Direccion]])</f>
        <v>22</v>
      </c>
      <c r="K41">
        <f>LEN(Tabla1[[#This Row],[Ciudad]])</f>
        <v>5</v>
      </c>
      <c r="L41">
        <f>LEN(Tabla1[[#This Row],[Email]])</f>
        <v>29</v>
      </c>
      <c r="M41">
        <f>LEN(Tabla1[[#This Row],[Telefono]])</f>
        <v>9</v>
      </c>
    </row>
    <row r="42" spans="1:13" x14ac:dyDescent="0.25">
      <c r="A42" s="4" t="s">
        <v>768</v>
      </c>
      <c r="B42" s="1" t="s">
        <v>183</v>
      </c>
      <c r="C42" s="2" t="s">
        <v>184</v>
      </c>
      <c r="D42" s="2" t="s">
        <v>128</v>
      </c>
      <c r="E42" s="3" t="s">
        <v>185</v>
      </c>
      <c r="F42" s="2">
        <v>223864700</v>
      </c>
      <c r="G42" s="2" t="s">
        <v>11</v>
      </c>
      <c r="H42" s="2" t="s">
        <v>186</v>
      </c>
      <c r="I42">
        <f>LEN(Tabla1[[#This Row],[Nombre]])</f>
        <v>15</v>
      </c>
      <c r="J42">
        <f>LEN(Tabla1[[#This Row],[Direccion]])</f>
        <v>22</v>
      </c>
      <c r="K42">
        <f>LEN(Tabla1[[#This Row],[Ciudad]])</f>
        <v>5</v>
      </c>
      <c r="L42">
        <f>LEN(Tabla1[[#This Row],[Email]])</f>
        <v>30</v>
      </c>
      <c r="M42">
        <f>LEN(Tabla1[[#This Row],[Telefono]])</f>
        <v>9</v>
      </c>
    </row>
    <row r="43" spans="1:13" x14ac:dyDescent="0.25">
      <c r="A43" s="4" t="s">
        <v>769</v>
      </c>
      <c r="B43" s="1" t="s">
        <v>187</v>
      </c>
      <c r="C43" s="2" t="s">
        <v>188</v>
      </c>
      <c r="D43" s="2" t="s">
        <v>189</v>
      </c>
      <c r="E43" s="3" t="s">
        <v>190</v>
      </c>
      <c r="F43" s="2">
        <v>930800778</v>
      </c>
      <c r="G43" s="2" t="s">
        <v>11</v>
      </c>
      <c r="H43" s="2" t="s">
        <v>191</v>
      </c>
      <c r="I43">
        <f>LEN(Tabla1[[#This Row],[Nombre]])</f>
        <v>21</v>
      </c>
      <c r="J43">
        <f>LEN(Tabla1[[#This Row],[Direccion]])</f>
        <v>15</v>
      </c>
      <c r="K43">
        <f>LEN(Tabla1[[#This Row],[Ciudad]])</f>
        <v>6</v>
      </c>
      <c r="L43">
        <f>LEN(Tabla1[[#This Row],[Email]])</f>
        <v>20</v>
      </c>
      <c r="M43">
        <f>LEN(Tabla1[[#This Row],[Telefono]])</f>
        <v>9</v>
      </c>
    </row>
    <row r="44" spans="1:13" x14ac:dyDescent="0.25">
      <c r="A44" s="4" t="s">
        <v>770</v>
      </c>
      <c r="B44" s="1" t="s">
        <v>192</v>
      </c>
      <c r="C44" s="2" t="s">
        <v>193</v>
      </c>
      <c r="D44" s="2" t="s">
        <v>20</v>
      </c>
      <c r="E44" s="3" t="s">
        <v>194</v>
      </c>
      <c r="F44" s="2">
        <v>5550450</v>
      </c>
      <c r="G44" s="2" t="s">
        <v>11</v>
      </c>
      <c r="H44" s="2" t="s">
        <v>195</v>
      </c>
      <c r="I44">
        <f>LEN(Tabla1[[#This Row],[Nombre]])</f>
        <v>21</v>
      </c>
      <c r="J44">
        <f>LEN(Tabla1[[#This Row],[Direccion]])</f>
        <v>16</v>
      </c>
      <c r="K44">
        <f>LEN(Tabla1[[#This Row],[Ciudad]])</f>
        <v>8</v>
      </c>
      <c r="L44">
        <f>LEN(Tabla1[[#This Row],[Email]])</f>
        <v>19</v>
      </c>
      <c r="M44">
        <f>LEN(Tabla1[[#This Row],[Telefono]])</f>
        <v>7</v>
      </c>
    </row>
    <row r="45" spans="1:13" x14ac:dyDescent="0.25">
      <c r="A45" s="4" t="s">
        <v>771</v>
      </c>
      <c r="B45" s="1" t="s">
        <v>196</v>
      </c>
      <c r="C45" s="2" t="s">
        <v>197</v>
      </c>
      <c r="D45" s="2" t="s">
        <v>198</v>
      </c>
      <c r="E45" s="3" t="s">
        <v>199</v>
      </c>
      <c r="F45" s="2">
        <v>56224826500</v>
      </c>
      <c r="G45" s="2" t="s">
        <v>30</v>
      </c>
      <c r="H45" s="2" t="s">
        <v>200</v>
      </c>
      <c r="I45">
        <f>LEN(Tabla1[[#This Row],[Nombre]])</f>
        <v>16</v>
      </c>
      <c r="J45">
        <f>LEN(Tabla1[[#This Row],[Direccion]])</f>
        <v>33</v>
      </c>
      <c r="K45">
        <f>LEN(Tabla1[[#This Row],[Ciudad]])</f>
        <v>6</v>
      </c>
      <c r="L45">
        <f>LEN(Tabla1[[#This Row],[Email]])</f>
        <v>23</v>
      </c>
      <c r="M45">
        <f>LEN(Tabla1[[#This Row],[Telefono]])</f>
        <v>11</v>
      </c>
    </row>
    <row r="46" spans="1:13" x14ac:dyDescent="0.25">
      <c r="A46" s="4" t="s">
        <v>772</v>
      </c>
      <c r="B46" s="1" t="s">
        <v>201</v>
      </c>
      <c r="C46" s="2" t="s">
        <v>202</v>
      </c>
      <c r="D46" s="2" t="s">
        <v>20</v>
      </c>
      <c r="E46" s="3" t="s">
        <v>203</v>
      </c>
      <c r="F46" s="2">
        <v>228625600</v>
      </c>
      <c r="G46" s="2" t="s">
        <v>30</v>
      </c>
      <c r="H46" s="2" t="s">
        <v>204</v>
      </c>
      <c r="I46">
        <f>LEN(Tabla1[[#This Row],[Nombre]])</f>
        <v>21</v>
      </c>
      <c r="J46">
        <f>LEN(Tabla1[[#This Row],[Direccion]])</f>
        <v>15</v>
      </c>
      <c r="K46">
        <f>LEN(Tabla1[[#This Row],[Ciudad]])</f>
        <v>8</v>
      </c>
      <c r="L46">
        <f>LEN(Tabla1[[#This Row],[Email]])</f>
        <v>18</v>
      </c>
      <c r="M46">
        <f>LEN(Tabla1[[#This Row],[Telefono]])</f>
        <v>9</v>
      </c>
    </row>
    <row r="47" spans="1:13" x14ac:dyDescent="0.25">
      <c r="A47" s="2" t="s">
        <v>773</v>
      </c>
      <c r="B47" s="10" t="s">
        <v>205</v>
      </c>
      <c r="C47" s="11" t="s">
        <v>206</v>
      </c>
      <c r="D47" s="2" t="s">
        <v>66</v>
      </c>
      <c r="E47" s="3" t="s">
        <v>207</v>
      </c>
      <c r="F47" s="2" t="s">
        <v>208</v>
      </c>
      <c r="G47" s="2" t="s">
        <v>30</v>
      </c>
      <c r="H47" s="2" t="s">
        <v>209</v>
      </c>
      <c r="I47">
        <f>LEN(Tabla1[[#This Row],[Nombre]])</f>
        <v>8</v>
      </c>
      <c r="J47">
        <f>LEN(Tabla1[[#This Row],[Direccion]])</f>
        <v>19</v>
      </c>
      <c r="K47">
        <f>LEN(Tabla1[[#This Row],[Ciudad]])</f>
        <v>9</v>
      </c>
      <c r="L47">
        <f>LEN(Tabla1[[#This Row],[Email]])</f>
        <v>24</v>
      </c>
      <c r="M47">
        <f>LEN(Tabla1[[#This Row],[Telefono]])</f>
        <v>10</v>
      </c>
    </row>
    <row r="48" spans="1:13" x14ac:dyDescent="0.25">
      <c r="A48" s="2" t="s">
        <v>774</v>
      </c>
      <c r="B48" s="5" t="s">
        <v>210</v>
      </c>
      <c r="C48" s="2" t="s">
        <v>211</v>
      </c>
      <c r="D48" s="2" t="s">
        <v>26</v>
      </c>
      <c r="E48" s="3" t="s">
        <v>212</v>
      </c>
      <c r="F48" s="2">
        <v>56940136123</v>
      </c>
      <c r="G48" s="2" t="s">
        <v>11</v>
      </c>
      <c r="H48" s="2" t="s">
        <v>213</v>
      </c>
      <c r="I48">
        <f>LEN(Tabla1[[#This Row],[Nombre]])</f>
        <v>36</v>
      </c>
      <c r="J48">
        <f>LEN(Tabla1[[#This Row],[Direccion]])</f>
        <v>39</v>
      </c>
      <c r="K48">
        <f>LEN(Tabla1[[#This Row],[Ciudad]])</f>
        <v>10</v>
      </c>
      <c r="L48">
        <f>LEN(Tabla1[[#This Row],[Email]])</f>
        <v>25</v>
      </c>
      <c r="M48">
        <f>LEN(Tabla1[[#This Row],[Telefono]])</f>
        <v>11</v>
      </c>
    </row>
    <row r="49" spans="1:13" x14ac:dyDescent="0.25">
      <c r="A49" s="2" t="s">
        <v>775</v>
      </c>
      <c r="B49" s="5" t="s">
        <v>214</v>
      </c>
      <c r="C49" s="2" t="s">
        <v>215</v>
      </c>
      <c r="D49" s="2" t="s">
        <v>62</v>
      </c>
      <c r="E49" s="3" t="s">
        <v>216</v>
      </c>
      <c r="F49" s="2">
        <v>224788000</v>
      </c>
      <c r="G49" s="2" t="s">
        <v>30</v>
      </c>
      <c r="H49" s="2" t="s">
        <v>217</v>
      </c>
      <c r="I49">
        <f>LEN(Tabla1[[#This Row],[Nombre]])</f>
        <v>10</v>
      </c>
      <c r="J49">
        <f>LEN(Tabla1[[#This Row],[Direccion]])</f>
        <v>18</v>
      </c>
      <c r="K49">
        <f>LEN(Tabla1[[#This Row],[Ciudad]])</f>
        <v>11</v>
      </c>
      <c r="L49">
        <f>LEN(Tabla1[[#This Row],[Email]])</f>
        <v>24</v>
      </c>
      <c r="M49">
        <f>LEN(Tabla1[[#This Row],[Telefono]])</f>
        <v>9</v>
      </c>
    </row>
    <row r="50" spans="1:13" x14ac:dyDescent="0.25">
      <c r="A50" s="2" t="s">
        <v>776</v>
      </c>
      <c r="B50" s="5" t="s">
        <v>218</v>
      </c>
      <c r="C50" s="2" t="s">
        <v>219</v>
      </c>
      <c r="D50" s="2" t="s">
        <v>66</v>
      </c>
      <c r="E50" s="3" t="s">
        <v>220</v>
      </c>
      <c r="F50" s="2">
        <v>56950021734</v>
      </c>
      <c r="G50" s="2" t="s">
        <v>30</v>
      </c>
      <c r="H50" s="2" t="s">
        <v>221</v>
      </c>
      <c r="I50">
        <f>LEN(Tabla1[[#This Row],[Nombre]])</f>
        <v>30</v>
      </c>
      <c r="J50">
        <f>LEN(Tabla1[[#This Row],[Direccion]])</f>
        <v>15</v>
      </c>
      <c r="K50">
        <f>LEN(Tabla1[[#This Row],[Ciudad]])</f>
        <v>9</v>
      </c>
      <c r="L50">
        <f>LEN(Tabla1[[#This Row],[Email]])</f>
        <v>20</v>
      </c>
      <c r="M50">
        <f>LEN(Tabla1[[#This Row],[Telefono]])</f>
        <v>11</v>
      </c>
    </row>
    <row r="51" spans="1:13" x14ac:dyDescent="0.25">
      <c r="A51" s="2" t="s">
        <v>777</v>
      </c>
      <c r="B51" s="5" t="s">
        <v>222</v>
      </c>
      <c r="C51" s="2" t="s">
        <v>223</v>
      </c>
      <c r="D51" s="2" t="s">
        <v>66</v>
      </c>
      <c r="E51" s="2" t="s">
        <v>224</v>
      </c>
      <c r="F51" s="2" t="s">
        <v>225</v>
      </c>
      <c r="G51" s="2" t="s">
        <v>30</v>
      </c>
      <c r="H51" s="2" t="s">
        <v>226</v>
      </c>
      <c r="I51">
        <f>LEN(Tabla1[[#This Row],[Nombre]])</f>
        <v>9</v>
      </c>
      <c r="J51">
        <f>LEN(Tabla1[[#This Row],[Direccion]])</f>
        <v>23</v>
      </c>
      <c r="K51">
        <f>LEN(Tabla1[[#This Row],[Ciudad]])</f>
        <v>9</v>
      </c>
      <c r="L51">
        <f>LEN(Tabla1[[#This Row],[Email]])</f>
        <v>25</v>
      </c>
      <c r="M51">
        <f>LEN(Tabla1[[#This Row],[Telefono]])</f>
        <v>10</v>
      </c>
    </row>
    <row r="52" spans="1:13" x14ac:dyDescent="0.25">
      <c r="A52" s="2" t="s">
        <v>778</v>
      </c>
      <c r="B52" s="5" t="s">
        <v>227</v>
      </c>
      <c r="C52" s="2" t="s">
        <v>228</v>
      </c>
      <c r="D52" s="2" t="s">
        <v>66</v>
      </c>
      <c r="E52" s="2" t="s">
        <v>229</v>
      </c>
      <c r="F52" s="2" t="s">
        <v>230</v>
      </c>
      <c r="G52" s="2" t="s">
        <v>11</v>
      </c>
      <c r="H52" s="2" t="s">
        <v>231</v>
      </c>
      <c r="I52">
        <f>LEN(Tabla1[[#This Row],[Nombre]])</f>
        <v>11</v>
      </c>
      <c r="J52">
        <f>LEN(Tabla1[[#This Row],[Direccion]])</f>
        <v>32</v>
      </c>
      <c r="K52">
        <f>LEN(Tabla1[[#This Row],[Ciudad]])</f>
        <v>9</v>
      </c>
      <c r="L52">
        <f>LEN(Tabla1[[#This Row],[Email]])</f>
        <v>19</v>
      </c>
      <c r="M52">
        <f>LEN(Tabla1[[#This Row],[Telefono]])</f>
        <v>9</v>
      </c>
    </row>
    <row r="53" spans="1:13" x14ac:dyDescent="0.25">
      <c r="A53" s="2" t="s">
        <v>779</v>
      </c>
      <c r="B53" s="10" t="s">
        <v>232</v>
      </c>
      <c r="C53" s="11" t="s">
        <v>233</v>
      </c>
      <c r="D53" s="2" t="s">
        <v>234</v>
      </c>
      <c r="E53" s="3" t="s">
        <v>235</v>
      </c>
      <c r="F53" s="2"/>
      <c r="G53" s="2" t="s">
        <v>11</v>
      </c>
      <c r="H53" s="2" t="s">
        <v>236</v>
      </c>
      <c r="I53">
        <f>LEN(Tabla1[[#This Row],[Nombre]])</f>
        <v>13</v>
      </c>
      <c r="J53">
        <f>LEN(Tabla1[[#This Row],[Direccion]])</f>
        <v>31</v>
      </c>
      <c r="K53">
        <f>LEN(Tabla1[[#This Row],[Ciudad]])</f>
        <v>5</v>
      </c>
      <c r="L53">
        <f>LEN(Tabla1[[#This Row],[Email]])</f>
        <v>19</v>
      </c>
      <c r="M53">
        <f>LEN(Tabla1[[#This Row],[Telefono]])</f>
        <v>0</v>
      </c>
    </row>
    <row r="54" spans="1:13" x14ac:dyDescent="0.25">
      <c r="A54" s="2" t="s">
        <v>780</v>
      </c>
      <c r="B54" s="10" t="s">
        <v>237</v>
      </c>
      <c r="C54" s="11" t="s">
        <v>238</v>
      </c>
      <c r="D54" s="2" t="s">
        <v>239</v>
      </c>
      <c r="E54" s="2" t="s">
        <v>240</v>
      </c>
      <c r="F54" s="2" t="s">
        <v>241</v>
      </c>
      <c r="G54" s="2" t="s">
        <v>30</v>
      </c>
      <c r="H54" s="2" t="s">
        <v>242</v>
      </c>
      <c r="I54">
        <f>LEN(Tabla1[[#This Row],[Nombre]])</f>
        <v>13</v>
      </c>
      <c r="J54">
        <f>LEN(Tabla1[[#This Row],[Direccion]])</f>
        <v>39</v>
      </c>
      <c r="K54">
        <f>LEN(Tabla1[[#This Row],[Ciudad]])</f>
        <v>8</v>
      </c>
      <c r="L54">
        <f>LEN(Tabla1[[#This Row],[Email]])</f>
        <v>25</v>
      </c>
      <c r="M54">
        <f>LEN(Tabla1[[#This Row],[Telefono]])</f>
        <v>10</v>
      </c>
    </row>
    <row r="55" spans="1:13" x14ac:dyDescent="0.25">
      <c r="A55" s="2" t="s">
        <v>781</v>
      </c>
      <c r="B55" s="10" t="s">
        <v>243</v>
      </c>
      <c r="C55" s="11" t="s">
        <v>244</v>
      </c>
      <c r="D55" s="2" t="s">
        <v>62</v>
      </c>
      <c r="E55" s="2" t="s">
        <v>245</v>
      </c>
      <c r="F55" s="2" t="s">
        <v>246</v>
      </c>
      <c r="G55" s="2" t="s">
        <v>11</v>
      </c>
      <c r="H55" s="2" t="s">
        <v>247</v>
      </c>
      <c r="I55">
        <f>LEN(Tabla1[[#This Row],[Nombre]])</f>
        <v>35</v>
      </c>
      <c r="J55">
        <f>LEN(Tabla1[[#This Row],[Direccion]])</f>
        <v>28</v>
      </c>
      <c r="K55">
        <f>LEN(Tabla1[[#This Row],[Ciudad]])</f>
        <v>11</v>
      </c>
      <c r="L55">
        <f>LEN(Tabla1[[#This Row],[Email]])</f>
        <v>19</v>
      </c>
      <c r="M55">
        <f>LEN(Tabla1[[#This Row],[Telefono]])</f>
        <v>10</v>
      </c>
    </row>
    <row r="56" spans="1:13" x14ac:dyDescent="0.25">
      <c r="A56" s="2" t="s">
        <v>773</v>
      </c>
      <c r="B56" s="10" t="s">
        <v>205</v>
      </c>
      <c r="C56" s="11" t="s">
        <v>206</v>
      </c>
      <c r="D56" s="2" t="s">
        <v>66</v>
      </c>
      <c r="E56" s="3" t="s">
        <v>207</v>
      </c>
      <c r="F56" s="2" t="s">
        <v>208</v>
      </c>
      <c r="G56" s="2" t="s">
        <v>30</v>
      </c>
      <c r="H56" s="2" t="s">
        <v>209</v>
      </c>
      <c r="I56">
        <f>LEN(Tabla1[[#This Row],[Nombre]])</f>
        <v>8</v>
      </c>
      <c r="J56">
        <f>LEN(Tabla1[[#This Row],[Direccion]])</f>
        <v>19</v>
      </c>
      <c r="K56">
        <f>LEN(Tabla1[[#This Row],[Ciudad]])</f>
        <v>9</v>
      </c>
      <c r="L56">
        <f>LEN(Tabla1[[#This Row],[Email]])</f>
        <v>24</v>
      </c>
      <c r="M56">
        <f>LEN(Tabla1[[#This Row],[Telefono]])</f>
        <v>10</v>
      </c>
    </row>
    <row r="57" spans="1:13" hidden="1" x14ac:dyDescent="0.25">
      <c r="A57" s="2"/>
      <c r="B57" s="10" t="s">
        <v>248</v>
      </c>
      <c r="C57" s="11" t="s">
        <v>249</v>
      </c>
      <c r="D57" s="2" t="s">
        <v>20</v>
      </c>
      <c r="E57" s="2" t="s">
        <v>250</v>
      </c>
      <c r="F57" s="2" t="s">
        <v>251</v>
      </c>
      <c r="G57" s="2" t="s">
        <v>11</v>
      </c>
      <c r="H57" s="2" t="s">
        <v>252</v>
      </c>
      <c r="I57">
        <f>LEN(Tabla1[[#This Row],[Nombre]])</f>
        <v>27</v>
      </c>
      <c r="L57">
        <f>LEN(Tabla1[[#This Row],[Email]])</f>
        <v>18</v>
      </c>
      <c r="M57">
        <f>LEN(Tabla1[[#This Row],[Telefono]])</f>
        <v>10</v>
      </c>
    </row>
    <row r="58" spans="1:13" x14ac:dyDescent="0.25">
      <c r="A58" s="2" t="s">
        <v>782</v>
      </c>
      <c r="B58" s="10" t="s">
        <v>253</v>
      </c>
      <c r="C58" s="11" t="s">
        <v>254</v>
      </c>
      <c r="D58" s="2" t="s">
        <v>255</v>
      </c>
      <c r="E58" s="2" t="s">
        <v>256</v>
      </c>
      <c r="F58" s="2" t="s">
        <v>257</v>
      </c>
      <c r="G58" s="2" t="s">
        <v>11</v>
      </c>
      <c r="H58" s="2" t="s">
        <v>258</v>
      </c>
      <c r="I58">
        <f>LEN(Tabla1[[#This Row],[Nombre]])</f>
        <v>40</v>
      </c>
      <c r="J58">
        <f>LEN(Tabla1[[#This Row],[Direccion]])</f>
        <v>21</v>
      </c>
      <c r="K58">
        <f>LEN(Tabla1[[#This Row],[Ciudad]])</f>
        <v>10</v>
      </c>
      <c r="L58">
        <f>LEN(Tabla1[[#This Row],[Email]])</f>
        <v>19</v>
      </c>
      <c r="M58">
        <f>LEN(Tabla1[[#This Row],[Telefono]])</f>
        <v>10</v>
      </c>
    </row>
    <row r="59" spans="1:13" x14ac:dyDescent="0.25">
      <c r="A59" s="2" t="s">
        <v>783</v>
      </c>
      <c r="B59" s="10" t="s">
        <v>259</v>
      </c>
      <c r="C59" s="11" t="s">
        <v>260</v>
      </c>
      <c r="D59" s="2" t="s">
        <v>66</v>
      </c>
      <c r="E59" s="2" t="s">
        <v>261</v>
      </c>
      <c r="F59" s="2">
        <v>227266900</v>
      </c>
      <c r="G59" s="2" t="s">
        <v>30</v>
      </c>
      <c r="H59" s="2" t="s">
        <v>262</v>
      </c>
      <c r="I59">
        <f>LEN(Tabla1[[#This Row],[Nombre]])</f>
        <v>15</v>
      </c>
      <c r="J59">
        <f>LEN(Tabla1[[#This Row],[Direccion]])</f>
        <v>46</v>
      </c>
      <c r="K59">
        <f>LEN(Tabla1[[#This Row],[Ciudad]])</f>
        <v>9</v>
      </c>
      <c r="L59">
        <f>LEN(Tabla1[[#This Row],[Email]])</f>
        <v>21</v>
      </c>
      <c r="M59">
        <f>LEN(Tabla1[[#This Row],[Telefono]])</f>
        <v>9</v>
      </c>
    </row>
    <row r="60" spans="1:13" x14ac:dyDescent="0.25">
      <c r="A60" s="2" t="s">
        <v>784</v>
      </c>
      <c r="B60" s="10" t="s">
        <v>263</v>
      </c>
      <c r="C60" s="11" t="s">
        <v>260</v>
      </c>
      <c r="D60" s="2" t="s">
        <v>66</v>
      </c>
      <c r="E60" s="2" t="s">
        <v>264</v>
      </c>
      <c r="F60" s="2" t="s">
        <v>265</v>
      </c>
      <c r="G60" s="2" t="s">
        <v>11</v>
      </c>
      <c r="H60" s="2" t="s">
        <v>266</v>
      </c>
      <c r="I60">
        <f>LEN(Tabla1[[#This Row],[Nombre]])</f>
        <v>17</v>
      </c>
      <c r="J60">
        <f>LEN(Tabla1[[#This Row],[Direccion]])</f>
        <v>46</v>
      </c>
      <c r="K60">
        <f>LEN(Tabla1[[#This Row],[Ciudad]])</f>
        <v>9</v>
      </c>
      <c r="L60">
        <f>LEN(Tabla1[[#This Row],[Email]])</f>
        <v>14</v>
      </c>
      <c r="M60">
        <f>LEN(Tabla1[[#This Row],[Telefono]])</f>
        <v>10</v>
      </c>
    </row>
    <row r="61" spans="1:13" x14ac:dyDescent="0.25">
      <c r="A61" s="2" t="s">
        <v>785</v>
      </c>
      <c r="B61" s="10" t="s">
        <v>267</v>
      </c>
      <c r="C61" s="11" t="s">
        <v>268</v>
      </c>
      <c r="D61" s="2" t="s">
        <v>66</v>
      </c>
      <c r="E61" s="2" t="s">
        <v>269</v>
      </c>
      <c r="F61" s="2" t="s">
        <v>270</v>
      </c>
      <c r="G61" s="2" t="s">
        <v>11</v>
      </c>
      <c r="H61" s="2" t="s">
        <v>271</v>
      </c>
      <c r="I61">
        <f>LEN(Tabla1[[#This Row],[Nombre]])</f>
        <v>15</v>
      </c>
      <c r="J61">
        <f>LEN(Tabla1[[#This Row],[Direccion]])</f>
        <v>38</v>
      </c>
      <c r="K61">
        <f>LEN(Tabla1[[#This Row],[Ciudad]])</f>
        <v>9</v>
      </c>
      <c r="L61">
        <f>LEN(Tabla1[[#This Row],[Email]])</f>
        <v>16</v>
      </c>
      <c r="M61">
        <f>LEN(Tabla1[[#This Row],[Telefono]])</f>
        <v>10</v>
      </c>
    </row>
    <row r="62" spans="1:13" hidden="1" x14ac:dyDescent="0.25">
      <c r="A62" s="2"/>
      <c r="B62" s="10" t="s">
        <v>272</v>
      </c>
      <c r="C62" s="11" t="s">
        <v>273</v>
      </c>
      <c r="D62" s="2" t="s">
        <v>62</v>
      </c>
      <c r="E62" s="2" t="s">
        <v>274</v>
      </c>
      <c r="F62" s="2" t="s">
        <v>275</v>
      </c>
      <c r="G62" s="2" t="s">
        <v>11</v>
      </c>
      <c r="H62" s="2" t="s">
        <v>276</v>
      </c>
      <c r="I62">
        <f>LEN(Tabla1[[#This Row],[Nombre]])</f>
        <v>9</v>
      </c>
      <c r="L62">
        <f>LEN(Tabla1[[#This Row],[Email]])</f>
        <v>20</v>
      </c>
      <c r="M62">
        <f>LEN(Tabla1[[#This Row],[Telefono]])</f>
        <v>10</v>
      </c>
    </row>
    <row r="63" spans="1:13" x14ac:dyDescent="0.25">
      <c r="A63" s="2" t="s">
        <v>786</v>
      </c>
      <c r="B63" s="10" t="s">
        <v>277</v>
      </c>
      <c r="C63" s="11" t="s">
        <v>278</v>
      </c>
      <c r="D63" s="2" t="s">
        <v>279</v>
      </c>
      <c r="E63" s="2"/>
      <c r="F63" s="2">
        <v>227791407</v>
      </c>
      <c r="G63" s="2" t="s">
        <v>30</v>
      </c>
      <c r="H63" s="3" t="s">
        <v>280</v>
      </c>
      <c r="I63">
        <f>LEN(Tabla1[[#This Row],[Nombre]])</f>
        <v>23</v>
      </c>
      <c r="J63">
        <f>LEN(Tabla1[[#This Row],[Direccion]])</f>
        <v>30</v>
      </c>
      <c r="K63">
        <f>LEN(Tabla1[[#This Row],[Ciudad]])</f>
        <v>16</v>
      </c>
      <c r="L63">
        <f>LEN(Tabla1[[#This Row],[Email]])</f>
        <v>0</v>
      </c>
      <c r="M63">
        <f>LEN(Tabla1[[#This Row],[Telefono]])</f>
        <v>9</v>
      </c>
    </row>
    <row r="64" spans="1:13" x14ac:dyDescent="0.25">
      <c r="A64" s="2" t="s">
        <v>285</v>
      </c>
      <c r="B64" s="10" t="s">
        <v>281</v>
      </c>
      <c r="C64" s="11" t="s">
        <v>282</v>
      </c>
      <c r="D64" s="2" t="s">
        <v>20</v>
      </c>
      <c r="E64" s="2" t="s">
        <v>283</v>
      </c>
      <c r="F64" s="2"/>
      <c r="G64" s="2" t="s">
        <v>284</v>
      </c>
      <c r="H64" s="2"/>
      <c r="I64">
        <f>LEN(Tabla1[[#This Row],[Nombre]])</f>
        <v>10</v>
      </c>
      <c r="J64">
        <f>LEN(Tabla1[[#This Row],[Direccion]])</f>
        <v>41</v>
      </c>
      <c r="K64">
        <f>LEN(Tabla1[[#This Row],[Ciudad]])</f>
        <v>8</v>
      </c>
      <c r="L64">
        <f>LEN(Tabla1[[#This Row],[Email]])</f>
        <v>21</v>
      </c>
      <c r="M64">
        <f>LEN(Tabla1[[#This Row],[Telefono]])</f>
        <v>0</v>
      </c>
    </row>
    <row r="65" spans="1:13" x14ac:dyDescent="0.25">
      <c r="A65" s="2" t="s">
        <v>787</v>
      </c>
      <c r="B65" s="10" t="s">
        <v>286</v>
      </c>
      <c r="C65" s="11" t="s">
        <v>287</v>
      </c>
      <c r="D65" s="2" t="s">
        <v>164</v>
      </c>
      <c r="E65" s="3" t="s">
        <v>288</v>
      </c>
      <c r="F65" s="2" t="s">
        <v>289</v>
      </c>
      <c r="G65" s="2" t="s">
        <v>11</v>
      </c>
      <c r="H65" s="2" t="s">
        <v>290</v>
      </c>
      <c r="I65">
        <f>LEN(Tabla1[[#This Row],[Nombre]])</f>
        <v>9</v>
      </c>
      <c r="J65">
        <f>LEN(Tabla1[[#This Row],[Direccion]])</f>
        <v>18</v>
      </c>
      <c r="K65">
        <f>LEN(Tabla1[[#This Row],[Ciudad]])</f>
        <v>5</v>
      </c>
      <c r="L65">
        <f>LEN(Tabla1[[#This Row],[Email]])</f>
        <v>31</v>
      </c>
      <c r="M65">
        <f>LEN(Tabla1[[#This Row],[Telefono]])</f>
        <v>10</v>
      </c>
    </row>
    <row r="66" spans="1:13" x14ac:dyDescent="0.25">
      <c r="A66" s="2" t="s">
        <v>788</v>
      </c>
      <c r="B66" s="10" t="s">
        <v>291</v>
      </c>
      <c r="C66" s="11" t="s">
        <v>292</v>
      </c>
      <c r="D66" s="2" t="s">
        <v>293</v>
      </c>
      <c r="E66" s="2" t="s">
        <v>294</v>
      </c>
      <c r="F66" s="2" t="s">
        <v>295</v>
      </c>
      <c r="G66" s="2" t="s">
        <v>11</v>
      </c>
      <c r="H66" s="2" t="s">
        <v>296</v>
      </c>
      <c r="I66">
        <f>LEN(Tabla1[[#This Row],[Nombre]])</f>
        <v>9</v>
      </c>
      <c r="J66">
        <f>LEN(Tabla1[[#This Row],[Direccion]])</f>
        <v>37</v>
      </c>
      <c r="K66">
        <f>LEN(Tabla1[[#This Row],[Ciudad]])</f>
        <v>6</v>
      </c>
      <c r="L66">
        <f>LEN(Tabla1[[#This Row],[Email]])</f>
        <v>16</v>
      </c>
      <c r="M66">
        <f>LEN(Tabla1[[#This Row],[Telefono]])</f>
        <v>10</v>
      </c>
    </row>
    <row r="67" spans="1:13" x14ac:dyDescent="0.25">
      <c r="A67" s="2" t="s">
        <v>789</v>
      </c>
      <c r="B67" s="10" t="s">
        <v>297</v>
      </c>
      <c r="C67" s="11" t="s">
        <v>298</v>
      </c>
      <c r="D67" s="2" t="s">
        <v>299</v>
      </c>
      <c r="E67" s="3" t="s">
        <v>300</v>
      </c>
      <c r="F67" s="2">
        <v>226891576</v>
      </c>
      <c r="G67" s="2" t="s">
        <v>30</v>
      </c>
      <c r="H67" s="2" t="s">
        <v>301</v>
      </c>
      <c r="I67">
        <f>LEN(Tabla1[[#This Row],[Nombre]])</f>
        <v>16</v>
      </c>
      <c r="J67">
        <f>LEN(Tabla1[[#This Row],[Direccion]])</f>
        <v>19</v>
      </c>
      <c r="K67">
        <f>LEN(Tabla1[[#This Row],[Ciudad]])</f>
        <v>8</v>
      </c>
      <c r="L67">
        <f>LEN(Tabla1[[#This Row],[Email]])</f>
        <v>21</v>
      </c>
      <c r="M67">
        <f>LEN(Tabla1[[#This Row],[Telefono]])</f>
        <v>9</v>
      </c>
    </row>
    <row r="68" spans="1:13" x14ac:dyDescent="0.25">
      <c r="A68" s="2" t="s">
        <v>307</v>
      </c>
      <c r="B68" s="10" t="s">
        <v>302</v>
      </c>
      <c r="C68" s="11" t="s">
        <v>303</v>
      </c>
      <c r="D68" s="2" t="s">
        <v>66</v>
      </c>
      <c r="E68" s="2" t="s">
        <v>304</v>
      </c>
      <c r="F68" s="2">
        <v>228166700</v>
      </c>
      <c r="G68" s="2" t="s">
        <v>305</v>
      </c>
      <c r="H68" s="2" t="s">
        <v>306</v>
      </c>
      <c r="I68">
        <f>LEN(Tabla1[[#This Row],[Nombre]])</f>
        <v>8</v>
      </c>
      <c r="J68">
        <f>LEN(Tabla1[[#This Row],[Direccion]])</f>
        <v>23</v>
      </c>
      <c r="K68">
        <f>LEN(Tabla1[[#This Row],[Ciudad]])</f>
        <v>9</v>
      </c>
      <c r="L68">
        <f>LEN(Tabla1[[#This Row],[Email]])</f>
        <v>21</v>
      </c>
      <c r="M68">
        <f>LEN(Tabla1[[#This Row],[Telefono]])</f>
        <v>9</v>
      </c>
    </row>
    <row r="69" spans="1:13" x14ac:dyDescent="0.25">
      <c r="A69" s="2" t="s">
        <v>790</v>
      </c>
      <c r="B69" s="10" t="s">
        <v>308</v>
      </c>
      <c r="C69" s="11" t="s">
        <v>309</v>
      </c>
      <c r="D69" s="2" t="s">
        <v>20</v>
      </c>
      <c r="E69" s="2" t="s">
        <v>310</v>
      </c>
      <c r="F69" s="2" t="s">
        <v>311</v>
      </c>
      <c r="G69" s="2" t="s">
        <v>11</v>
      </c>
      <c r="H69" s="2" t="s">
        <v>312</v>
      </c>
      <c r="I69">
        <f>LEN(Tabla1[[#This Row],[Nombre]])</f>
        <v>20</v>
      </c>
      <c r="J69">
        <f>LEN(Tabla1[[#This Row],[Direccion]])</f>
        <v>18</v>
      </c>
      <c r="K69">
        <f>LEN(Tabla1[[#This Row],[Ciudad]])</f>
        <v>8</v>
      </c>
      <c r="L69">
        <f>LEN(Tabla1[[#This Row],[Email]])</f>
        <v>18</v>
      </c>
      <c r="M69">
        <f>LEN(Tabla1[[#This Row],[Telefono]])</f>
        <v>10</v>
      </c>
    </row>
    <row r="70" spans="1:13" x14ac:dyDescent="0.25">
      <c r="A70" s="2" t="s">
        <v>766</v>
      </c>
      <c r="B70" s="10" t="s">
        <v>313</v>
      </c>
      <c r="C70" s="11" t="s">
        <v>314</v>
      </c>
      <c r="D70" s="2" t="s">
        <v>20</v>
      </c>
      <c r="E70" s="2" t="s">
        <v>177</v>
      </c>
      <c r="F70" s="2" t="s">
        <v>315</v>
      </c>
      <c r="G70" s="2" t="s">
        <v>11</v>
      </c>
      <c r="H70" s="2" t="s">
        <v>316</v>
      </c>
      <c r="I70">
        <f>LEN(Tabla1[[#This Row],[Nombre]])</f>
        <v>34</v>
      </c>
      <c r="J70">
        <f>LEN(Tabla1[[#This Row],[Direccion]])</f>
        <v>13</v>
      </c>
      <c r="K70">
        <f>LEN(Tabla1[[#This Row],[Ciudad]])</f>
        <v>8</v>
      </c>
      <c r="L70">
        <f>LEN(Tabla1[[#This Row],[Email]])</f>
        <v>29</v>
      </c>
      <c r="M70">
        <f>LEN(Tabla1[[#This Row],[Telefono]])</f>
        <v>10</v>
      </c>
    </row>
    <row r="71" spans="1:13" x14ac:dyDescent="0.25">
      <c r="A71" s="2" t="s">
        <v>791</v>
      </c>
      <c r="B71" s="10" t="s">
        <v>317</v>
      </c>
      <c r="C71" s="11" t="s">
        <v>318</v>
      </c>
      <c r="D71" s="2" t="s">
        <v>128</v>
      </c>
      <c r="E71" s="2" t="s">
        <v>319</v>
      </c>
      <c r="F71" s="2" t="s">
        <v>320</v>
      </c>
      <c r="G71" s="2" t="s">
        <v>11</v>
      </c>
      <c r="H71" s="2" t="s">
        <v>321</v>
      </c>
      <c r="I71">
        <f>LEN(Tabla1[[#This Row],[Nombre]])</f>
        <v>20</v>
      </c>
      <c r="J71">
        <f>LEN(Tabla1[[#This Row],[Direccion]])</f>
        <v>21</v>
      </c>
      <c r="K71">
        <f>LEN(Tabla1[[#This Row],[Ciudad]])</f>
        <v>5</v>
      </c>
      <c r="L71">
        <f>LEN(Tabla1[[#This Row],[Email]])</f>
        <v>14</v>
      </c>
      <c r="M71">
        <f>LEN(Tabla1[[#This Row],[Telefono]])</f>
        <v>10</v>
      </c>
    </row>
    <row r="72" spans="1:13" x14ac:dyDescent="0.25">
      <c r="A72" s="2" t="s">
        <v>326</v>
      </c>
      <c r="B72" s="10" t="s">
        <v>322</v>
      </c>
      <c r="C72" s="11" t="s">
        <v>323</v>
      </c>
      <c r="D72" s="2" t="s">
        <v>255</v>
      </c>
      <c r="E72" s="2" t="s">
        <v>324</v>
      </c>
      <c r="F72" s="2">
        <v>222978401</v>
      </c>
      <c r="G72" s="2" t="s">
        <v>30</v>
      </c>
      <c r="H72" s="2" t="s">
        <v>325</v>
      </c>
      <c r="I72">
        <f>LEN(Tabla1[[#This Row],[Nombre]])</f>
        <v>30</v>
      </c>
      <c r="J72">
        <f>LEN(Tabla1[[#This Row],[Direccion]])</f>
        <v>27</v>
      </c>
      <c r="K72">
        <f>LEN(Tabla1[[#This Row],[Ciudad]])</f>
        <v>10</v>
      </c>
      <c r="L72">
        <f>LEN(Tabla1[[#This Row],[Email]])</f>
        <v>34</v>
      </c>
      <c r="M72">
        <f>LEN(Tabla1[[#This Row],[Telefono]])</f>
        <v>9</v>
      </c>
    </row>
    <row r="73" spans="1:13" x14ac:dyDescent="0.25">
      <c r="A73" s="2" t="s">
        <v>792</v>
      </c>
      <c r="B73" s="10" t="s">
        <v>327</v>
      </c>
      <c r="C73" s="11" t="s">
        <v>328</v>
      </c>
      <c r="D73" s="2" t="s">
        <v>15</v>
      </c>
      <c r="E73" s="2" t="s">
        <v>329</v>
      </c>
      <c r="F73" s="2" t="s">
        <v>330</v>
      </c>
      <c r="G73" s="2" t="s">
        <v>30</v>
      </c>
      <c r="H73" s="2" t="s">
        <v>331</v>
      </c>
      <c r="I73">
        <f>LEN(Tabla1[[#This Row],[Nombre]])</f>
        <v>18</v>
      </c>
      <c r="J73">
        <f>LEN(Tabla1[[#This Row],[Direccion]])</f>
        <v>13</v>
      </c>
      <c r="K73">
        <f>LEN(Tabla1[[#This Row],[Ciudad]])</f>
        <v>13</v>
      </c>
      <c r="L73">
        <f>LEN(Tabla1[[#This Row],[Email]])</f>
        <v>26</v>
      </c>
      <c r="M73">
        <f>LEN(Tabla1[[#This Row],[Telefono]])</f>
        <v>9</v>
      </c>
    </row>
    <row r="74" spans="1:13" x14ac:dyDescent="0.25">
      <c r="A74" s="2" t="s">
        <v>793</v>
      </c>
      <c r="B74" s="10" t="s">
        <v>332</v>
      </c>
      <c r="C74" s="11" t="s">
        <v>333</v>
      </c>
      <c r="D74" s="2" t="s">
        <v>34</v>
      </c>
      <c r="E74" s="2" t="s">
        <v>334</v>
      </c>
      <c r="F74" s="2" t="s">
        <v>335</v>
      </c>
      <c r="G74" s="2" t="s">
        <v>11</v>
      </c>
      <c r="H74" s="2" t="s">
        <v>336</v>
      </c>
      <c r="I74">
        <f>LEN(Tabla1[[#This Row],[Nombre]])</f>
        <v>30</v>
      </c>
      <c r="J74">
        <f>LEN(Tabla1[[#This Row],[Direccion]])</f>
        <v>24</v>
      </c>
      <c r="K74">
        <f>LEN(Tabla1[[#This Row],[Ciudad]])</f>
        <v>8</v>
      </c>
      <c r="L74">
        <f>LEN(Tabla1[[#This Row],[Email]])</f>
        <v>19</v>
      </c>
      <c r="M74">
        <f>LEN(Tabla1[[#This Row],[Telefono]])</f>
        <v>10</v>
      </c>
    </row>
    <row r="75" spans="1:13" hidden="1" x14ac:dyDescent="0.25">
      <c r="A75" s="2"/>
      <c r="B75" s="10" t="s">
        <v>337</v>
      </c>
      <c r="C75" s="11" t="s">
        <v>338</v>
      </c>
      <c r="D75" s="2" t="s">
        <v>339</v>
      </c>
      <c r="E75" s="2" t="s">
        <v>340</v>
      </c>
      <c r="F75" s="2" t="s">
        <v>341</v>
      </c>
      <c r="G75" s="2" t="s">
        <v>30</v>
      </c>
      <c r="H75" s="2" t="s">
        <v>342</v>
      </c>
      <c r="I75">
        <f>LEN(Tabla1[[#This Row],[Nombre]])</f>
        <v>34</v>
      </c>
      <c r="L75">
        <f>LEN(Tabla1[[#This Row],[Email]])</f>
        <v>20</v>
      </c>
      <c r="M75">
        <f>LEN(Tabla1[[#This Row],[Telefono]])</f>
        <v>10</v>
      </c>
    </row>
    <row r="76" spans="1:13" x14ac:dyDescent="0.25">
      <c r="A76" s="2" t="s">
        <v>794</v>
      </c>
      <c r="B76" s="10" t="s">
        <v>343</v>
      </c>
      <c r="C76" s="11" t="s">
        <v>344</v>
      </c>
      <c r="D76" s="2" t="s">
        <v>345</v>
      </c>
      <c r="E76" s="2" t="s">
        <v>346</v>
      </c>
      <c r="F76" s="2"/>
      <c r="G76" s="2" t="s">
        <v>30</v>
      </c>
      <c r="H76" s="2" t="s">
        <v>347</v>
      </c>
      <c r="I76">
        <f>LEN(Tabla1[[#This Row],[Nombre]])</f>
        <v>14</v>
      </c>
      <c r="J76">
        <f>LEN(Tabla1[[#This Row],[Direccion]])</f>
        <v>20</v>
      </c>
      <c r="K76">
        <f>LEN(Tabla1[[#This Row],[Ciudad]])</f>
        <v>13</v>
      </c>
      <c r="L76">
        <f>LEN(Tabla1[[#This Row],[Email]])</f>
        <v>22</v>
      </c>
      <c r="M76">
        <f>LEN(Tabla1[[#This Row],[Telefono]])</f>
        <v>0</v>
      </c>
    </row>
    <row r="77" spans="1:13" x14ac:dyDescent="0.25">
      <c r="A77" s="2" t="s">
        <v>795</v>
      </c>
      <c r="B77" s="10" t="s">
        <v>348</v>
      </c>
      <c r="C77" s="11" t="s">
        <v>349</v>
      </c>
      <c r="D77" s="2" t="s">
        <v>20</v>
      </c>
      <c r="E77" s="3" t="s">
        <v>350</v>
      </c>
      <c r="F77" s="2" t="s">
        <v>351</v>
      </c>
      <c r="G77" s="2" t="s">
        <v>30</v>
      </c>
      <c r="H77" s="2" t="s">
        <v>352</v>
      </c>
      <c r="I77">
        <f>LEN(Tabla1[[#This Row],[Nombre]])</f>
        <v>32</v>
      </c>
      <c r="J77">
        <f>LEN(Tabla1[[#This Row],[Direccion]])</f>
        <v>11</v>
      </c>
      <c r="K77">
        <f>LEN(Tabla1[[#This Row],[Ciudad]])</f>
        <v>8</v>
      </c>
      <c r="L77">
        <f>LEN(Tabla1[[#This Row],[Email]])</f>
        <v>18</v>
      </c>
      <c r="M77">
        <f>LEN(Tabla1[[#This Row],[Telefono]])</f>
        <v>10</v>
      </c>
    </row>
    <row r="78" spans="1:13" x14ac:dyDescent="0.25">
      <c r="A78" s="2" t="s">
        <v>796</v>
      </c>
      <c r="B78" s="10" t="s">
        <v>353</v>
      </c>
      <c r="C78" s="11" t="s">
        <v>354</v>
      </c>
      <c r="D78" s="2" t="s">
        <v>355</v>
      </c>
      <c r="E78" s="3" t="s">
        <v>356</v>
      </c>
      <c r="F78" s="2"/>
      <c r="G78" s="2" t="s">
        <v>11</v>
      </c>
      <c r="H78" s="2" t="s">
        <v>357</v>
      </c>
      <c r="I78">
        <f>LEN(Tabla1[[#This Row],[Nombre]])</f>
        <v>16</v>
      </c>
      <c r="J78">
        <f>LEN(Tabla1[[#This Row],[Direccion]])</f>
        <v>21</v>
      </c>
      <c r="K78">
        <f>LEN(Tabla1[[#This Row],[Ciudad]])</f>
        <v>7</v>
      </c>
      <c r="L78">
        <f>LEN(Tabla1[[#This Row],[Email]])</f>
        <v>29</v>
      </c>
      <c r="M78">
        <f>LEN(Tabla1[[#This Row],[Telefono]])</f>
        <v>0</v>
      </c>
    </row>
    <row r="79" spans="1:13" x14ac:dyDescent="0.25">
      <c r="A79" s="2" t="s">
        <v>797</v>
      </c>
      <c r="B79" s="10" t="s">
        <v>358</v>
      </c>
      <c r="C79" s="11" t="s">
        <v>359</v>
      </c>
      <c r="D79" s="2" t="s">
        <v>360</v>
      </c>
      <c r="E79" s="2" t="s">
        <v>361</v>
      </c>
      <c r="F79" s="2" t="s">
        <v>362</v>
      </c>
      <c r="G79" s="2" t="s">
        <v>30</v>
      </c>
      <c r="H79" s="2" t="s">
        <v>363</v>
      </c>
      <c r="I79">
        <f>LEN(Tabla1[[#This Row],[Nombre]])</f>
        <v>13</v>
      </c>
      <c r="J79">
        <f>LEN(Tabla1[[#This Row],[Direccion]])</f>
        <v>15</v>
      </c>
      <c r="K79">
        <f>LEN(Tabla1[[#This Row],[Ciudad]])</f>
        <v>10</v>
      </c>
      <c r="L79">
        <f>LEN(Tabla1[[#This Row],[Email]])</f>
        <v>17</v>
      </c>
      <c r="M79">
        <f>LEN(Tabla1[[#This Row],[Telefono]])</f>
        <v>10</v>
      </c>
    </row>
    <row r="80" spans="1:13" x14ac:dyDescent="0.25">
      <c r="A80" s="2" t="s">
        <v>368</v>
      </c>
      <c r="B80" s="10" t="s">
        <v>364</v>
      </c>
      <c r="C80" s="11" t="s">
        <v>365</v>
      </c>
      <c r="D80" s="2" t="s">
        <v>20</v>
      </c>
      <c r="E80" s="2" t="s">
        <v>366</v>
      </c>
      <c r="F80" s="2">
        <v>223752600</v>
      </c>
      <c r="G80" s="2" t="s">
        <v>305</v>
      </c>
      <c r="H80" s="2" t="s">
        <v>367</v>
      </c>
      <c r="I80">
        <f>LEN(Tabla1[[#This Row],[Nombre]])</f>
        <v>10</v>
      </c>
      <c r="J80">
        <f>LEN(Tabla1[[#This Row],[Direccion]])</f>
        <v>22</v>
      </c>
      <c r="K80">
        <f>LEN(Tabla1[[#This Row],[Ciudad]])</f>
        <v>8</v>
      </c>
      <c r="L80">
        <f>LEN(Tabla1[[#This Row],[Email]])</f>
        <v>17</v>
      </c>
      <c r="M80">
        <f>LEN(Tabla1[[#This Row],[Telefono]])</f>
        <v>9</v>
      </c>
    </row>
    <row r="81" spans="1:13" x14ac:dyDescent="0.25">
      <c r="A81" s="2" t="s">
        <v>798</v>
      </c>
      <c r="B81" s="10" t="s">
        <v>369</v>
      </c>
      <c r="C81" s="11" t="s">
        <v>370</v>
      </c>
      <c r="D81" s="2" t="s">
        <v>255</v>
      </c>
      <c r="E81" s="2" t="s">
        <v>371</v>
      </c>
      <c r="F81" s="2"/>
      <c r="G81" s="2" t="s">
        <v>30</v>
      </c>
      <c r="H81" s="2" t="s">
        <v>372</v>
      </c>
      <c r="I81">
        <f>LEN(Tabla1[[#This Row],[Nombre]])</f>
        <v>34</v>
      </c>
      <c r="J81">
        <f>LEN(Tabla1[[#This Row],[Direccion]])</f>
        <v>13</v>
      </c>
      <c r="K81">
        <f>LEN(Tabla1[[#This Row],[Ciudad]])</f>
        <v>10</v>
      </c>
      <c r="L81">
        <f>LEN(Tabla1[[#This Row],[Email]])</f>
        <v>19</v>
      </c>
      <c r="M81">
        <f>LEN(Tabla1[[#This Row],[Telefono]])</f>
        <v>0</v>
      </c>
    </row>
    <row r="82" spans="1:13" x14ac:dyDescent="0.25">
      <c r="A82" s="2" t="s">
        <v>377</v>
      </c>
      <c r="B82" s="10" t="s">
        <v>373</v>
      </c>
      <c r="C82" s="11"/>
      <c r="D82" s="2" t="s">
        <v>374</v>
      </c>
      <c r="E82" s="2" t="s">
        <v>375</v>
      </c>
      <c r="F82" s="2"/>
      <c r="G82" s="2" t="s">
        <v>284</v>
      </c>
      <c r="H82" s="2" t="s">
        <v>376</v>
      </c>
      <c r="I82">
        <f>LEN(Tabla1[[#This Row],[Nombre]])</f>
        <v>12</v>
      </c>
      <c r="J82">
        <f>LEN(Tabla1[[#This Row],[Direccion]])</f>
        <v>0</v>
      </c>
      <c r="K82">
        <f>LEN(Tabla1[[#This Row],[Ciudad]])</f>
        <v>8</v>
      </c>
      <c r="L82">
        <f>LEN(Tabla1[[#This Row],[Email]])</f>
        <v>21</v>
      </c>
      <c r="M82">
        <f>LEN(Tabla1[[#This Row],[Telefono]])</f>
        <v>0</v>
      </c>
    </row>
    <row r="83" spans="1:13" x14ac:dyDescent="0.25">
      <c r="A83" s="2" t="s">
        <v>799</v>
      </c>
      <c r="B83" s="10" t="s">
        <v>378</v>
      </c>
      <c r="C83" s="11" t="s">
        <v>379</v>
      </c>
      <c r="D83" s="2" t="s">
        <v>20</v>
      </c>
      <c r="E83" s="3" t="s">
        <v>380</v>
      </c>
      <c r="F83" s="2">
        <v>991624487</v>
      </c>
      <c r="G83" s="2" t="s">
        <v>30</v>
      </c>
      <c r="H83" s="2" t="s">
        <v>381</v>
      </c>
      <c r="I83">
        <f>LEN(Tabla1[[#This Row],[Nombre]])</f>
        <v>16</v>
      </c>
      <c r="J83">
        <f>LEN(Tabla1[[#This Row],[Direccion]])</f>
        <v>24</v>
      </c>
      <c r="K83">
        <f>LEN(Tabla1[[#This Row],[Ciudad]])</f>
        <v>8</v>
      </c>
      <c r="L83">
        <f>LEN(Tabla1[[#This Row],[Email]])</f>
        <v>25</v>
      </c>
      <c r="M83">
        <f>LEN(Tabla1[[#This Row],[Telefono]])</f>
        <v>9</v>
      </c>
    </row>
    <row r="84" spans="1:13" x14ac:dyDescent="0.25">
      <c r="A84" s="2" t="s">
        <v>385</v>
      </c>
      <c r="B84" s="10" t="s">
        <v>382</v>
      </c>
      <c r="C84" s="11" t="s">
        <v>383</v>
      </c>
      <c r="D84" s="2" t="s">
        <v>20</v>
      </c>
      <c r="E84" s="2" t="s">
        <v>384</v>
      </c>
      <c r="F84" s="2">
        <v>226900000</v>
      </c>
      <c r="G84" s="2" t="s">
        <v>284</v>
      </c>
      <c r="H84" s="2"/>
      <c r="I84">
        <f>LEN(Tabla1[[#This Row],[Nombre]])</f>
        <v>26</v>
      </c>
      <c r="J84">
        <f>LEN(Tabla1[[#This Row],[Direccion]])</f>
        <v>14</v>
      </c>
      <c r="K84">
        <f>LEN(Tabla1[[#This Row],[Ciudad]])</f>
        <v>8</v>
      </c>
      <c r="L84">
        <f>LEN(Tabla1[[#This Row],[Email]])</f>
        <v>23</v>
      </c>
      <c r="M84">
        <f>LEN(Tabla1[[#This Row],[Telefono]])</f>
        <v>9</v>
      </c>
    </row>
    <row r="85" spans="1:13" x14ac:dyDescent="0.25">
      <c r="A85" s="2" t="s">
        <v>800</v>
      </c>
      <c r="B85" s="10" t="s">
        <v>386</v>
      </c>
      <c r="C85" s="11" t="s">
        <v>387</v>
      </c>
      <c r="D85" s="2" t="s">
        <v>234</v>
      </c>
      <c r="E85" s="3" t="s">
        <v>388</v>
      </c>
      <c r="F85" s="2" t="s">
        <v>389</v>
      </c>
      <c r="G85" s="2" t="s">
        <v>30</v>
      </c>
      <c r="H85" s="2" t="s">
        <v>390</v>
      </c>
      <c r="I85">
        <f>LEN(Tabla1[[#This Row],[Nombre]])</f>
        <v>20</v>
      </c>
      <c r="J85">
        <f>LEN(Tabla1[[#This Row],[Direccion]])</f>
        <v>17</v>
      </c>
      <c r="K85">
        <f>LEN(Tabla1[[#This Row],[Ciudad]])</f>
        <v>5</v>
      </c>
      <c r="L85">
        <f>LEN(Tabla1[[#This Row],[Email]])</f>
        <v>20</v>
      </c>
      <c r="M85">
        <f>LEN(Tabla1[[#This Row],[Telefono]])</f>
        <v>10</v>
      </c>
    </row>
    <row r="86" spans="1:13" x14ac:dyDescent="0.25">
      <c r="A86" s="2" t="s">
        <v>394</v>
      </c>
      <c r="B86" s="10" t="s">
        <v>391</v>
      </c>
      <c r="C86" s="11" t="s">
        <v>392</v>
      </c>
      <c r="D86" s="2" t="s">
        <v>20</v>
      </c>
      <c r="E86" s="2" t="s">
        <v>393</v>
      </c>
      <c r="F86" s="2">
        <v>223023149</v>
      </c>
      <c r="G86" s="2" t="s">
        <v>284</v>
      </c>
      <c r="H86" s="2"/>
      <c r="I86">
        <f>LEN(Tabla1[[#This Row],[Nombre]])</f>
        <v>12</v>
      </c>
      <c r="J86">
        <f>LEN(Tabla1[[#This Row],[Direccion]])</f>
        <v>24</v>
      </c>
      <c r="K86">
        <f>LEN(Tabla1[[#This Row],[Ciudad]])</f>
        <v>8</v>
      </c>
      <c r="L86">
        <f>LEN(Tabla1[[#This Row],[Email]])</f>
        <v>22</v>
      </c>
      <c r="M86">
        <f>LEN(Tabla1[[#This Row],[Telefono]])</f>
        <v>9</v>
      </c>
    </row>
    <row r="87" spans="1:13" hidden="1" x14ac:dyDescent="0.25">
      <c r="A87" s="2"/>
      <c r="B87" s="10" t="s">
        <v>395</v>
      </c>
      <c r="C87" s="11" t="s">
        <v>396</v>
      </c>
      <c r="D87" s="2" t="s">
        <v>20</v>
      </c>
      <c r="E87" s="2"/>
      <c r="F87" s="2"/>
      <c r="G87" s="2" t="s">
        <v>397</v>
      </c>
      <c r="H87" s="2"/>
      <c r="I87">
        <f>LEN(Tabla1[[#This Row],[Nombre]])</f>
        <v>13</v>
      </c>
      <c r="L87">
        <f>LEN(Tabla1[[#This Row],[Email]])</f>
        <v>0</v>
      </c>
      <c r="M87">
        <f>LEN(Tabla1[[#This Row],[Telefono]])</f>
        <v>0</v>
      </c>
    </row>
    <row r="88" spans="1:13" x14ac:dyDescent="0.25">
      <c r="A88" s="2" t="s">
        <v>402</v>
      </c>
      <c r="B88" s="10" t="s">
        <v>398</v>
      </c>
      <c r="C88" s="11" t="s">
        <v>399</v>
      </c>
      <c r="D88" s="2" t="s">
        <v>400</v>
      </c>
      <c r="E88" s="2" t="s">
        <v>401</v>
      </c>
      <c r="F88" s="2">
        <v>222429434</v>
      </c>
      <c r="G88" s="2" t="s">
        <v>11</v>
      </c>
      <c r="H88" s="2"/>
      <c r="I88">
        <f>LEN(Tabla1[[#This Row],[Nombre]])</f>
        <v>6</v>
      </c>
      <c r="J88">
        <f>LEN(Tabla1[[#This Row],[Direccion]])</f>
        <v>30</v>
      </c>
      <c r="K88">
        <f>LEN(Tabla1[[#This Row],[Ciudad]])</f>
        <v>9</v>
      </c>
      <c r="L88">
        <f>LEN(Tabla1[[#This Row],[Email]])</f>
        <v>16</v>
      </c>
      <c r="M88">
        <f>LEN(Tabla1[[#This Row],[Telefono]])</f>
        <v>9</v>
      </c>
    </row>
    <row r="89" spans="1:13" x14ac:dyDescent="0.25">
      <c r="A89" s="2" t="s">
        <v>801</v>
      </c>
      <c r="B89" s="10" t="s">
        <v>403</v>
      </c>
      <c r="C89" s="11" t="s">
        <v>404</v>
      </c>
      <c r="D89" s="2" t="s">
        <v>15</v>
      </c>
      <c r="E89" s="2"/>
      <c r="F89" s="2" t="s">
        <v>405</v>
      </c>
      <c r="G89" s="2" t="s">
        <v>30</v>
      </c>
      <c r="H89" s="2" t="s">
        <v>406</v>
      </c>
      <c r="I89">
        <f>LEN(Tabla1[[#This Row],[Nombre]])</f>
        <v>21</v>
      </c>
      <c r="J89">
        <f>LEN(Tabla1[[#This Row],[Direccion]])</f>
        <v>9</v>
      </c>
      <c r="K89">
        <f>LEN(Tabla1[[#This Row],[Ciudad]])</f>
        <v>13</v>
      </c>
      <c r="L89">
        <f>LEN(Tabla1[[#This Row],[Email]])</f>
        <v>0</v>
      </c>
      <c r="M89">
        <f>LEN(Tabla1[[#This Row],[Telefono]])</f>
        <v>9</v>
      </c>
    </row>
    <row r="90" spans="1:13" x14ac:dyDescent="0.25">
      <c r="A90" s="2" t="s">
        <v>802</v>
      </c>
      <c r="B90" s="10" t="s">
        <v>407</v>
      </c>
      <c r="C90" s="11" t="s">
        <v>408</v>
      </c>
      <c r="D90" s="2" t="s">
        <v>66</v>
      </c>
      <c r="E90" s="2"/>
      <c r="F90" s="2"/>
      <c r="G90" s="2" t="s">
        <v>30</v>
      </c>
      <c r="H90" s="3" t="s">
        <v>409</v>
      </c>
      <c r="I90">
        <f>LEN(Tabla1[[#This Row],[Nombre]])</f>
        <v>14</v>
      </c>
      <c r="J90">
        <f>LEN(Tabla1[[#This Row],[Direccion]])</f>
        <v>28</v>
      </c>
      <c r="K90">
        <f>LEN(Tabla1[[#This Row],[Ciudad]])</f>
        <v>9</v>
      </c>
      <c r="L90">
        <f>LEN(Tabla1[[#This Row],[Email]])</f>
        <v>0</v>
      </c>
      <c r="M90">
        <f>LEN(Tabla1[[#This Row],[Telefono]])</f>
        <v>0</v>
      </c>
    </row>
    <row r="91" spans="1:13" x14ac:dyDescent="0.25">
      <c r="A91" s="2" t="s">
        <v>803</v>
      </c>
      <c r="B91" s="10" t="s">
        <v>410</v>
      </c>
      <c r="C91" s="11" t="s">
        <v>411</v>
      </c>
      <c r="D91" s="2" t="s">
        <v>20</v>
      </c>
      <c r="E91" s="2" t="s">
        <v>412</v>
      </c>
      <c r="F91" s="2" t="s">
        <v>413</v>
      </c>
      <c r="G91" s="2" t="s">
        <v>11</v>
      </c>
      <c r="H91" s="2" t="s">
        <v>414</v>
      </c>
      <c r="I91">
        <f>LEN(Tabla1[[#This Row],[Nombre]])</f>
        <v>19</v>
      </c>
      <c r="J91">
        <f>LEN(Tabla1[[#This Row],[Direccion]])</f>
        <v>22</v>
      </c>
      <c r="K91">
        <f>LEN(Tabla1[[#This Row],[Ciudad]])</f>
        <v>8</v>
      </c>
      <c r="L91">
        <f>LEN(Tabla1[[#This Row],[Email]])</f>
        <v>22</v>
      </c>
      <c r="M91">
        <f>LEN(Tabla1[[#This Row],[Telefono]])</f>
        <v>9</v>
      </c>
    </row>
    <row r="92" spans="1:13" x14ac:dyDescent="0.25">
      <c r="A92" s="2" t="s">
        <v>420</v>
      </c>
      <c r="B92" s="10" t="s">
        <v>415</v>
      </c>
      <c r="C92" s="11" t="s">
        <v>416</v>
      </c>
      <c r="D92" s="2" t="s">
        <v>20</v>
      </c>
      <c r="E92" s="2" t="s">
        <v>417</v>
      </c>
      <c r="F92" s="2" t="s">
        <v>418</v>
      </c>
      <c r="G92" s="2" t="s">
        <v>30</v>
      </c>
      <c r="H92" s="2" t="s">
        <v>419</v>
      </c>
      <c r="I92">
        <f>LEN(Tabla1[[#This Row],[Nombre]])</f>
        <v>33</v>
      </c>
      <c r="J92">
        <f>LEN(Tabla1[[#This Row],[Direccion]])</f>
        <v>13</v>
      </c>
      <c r="K92">
        <f>LEN(Tabla1[[#This Row],[Ciudad]])</f>
        <v>8</v>
      </c>
      <c r="L92">
        <f>LEN(Tabla1[[#This Row],[Email]])</f>
        <v>19</v>
      </c>
      <c r="M92">
        <f>LEN(Tabla1[[#This Row],[Telefono]])</f>
        <v>11</v>
      </c>
    </row>
    <row r="93" spans="1:13" x14ac:dyDescent="0.25">
      <c r="A93" s="2" t="s">
        <v>425</v>
      </c>
      <c r="B93" s="10" t="s">
        <v>421</v>
      </c>
      <c r="C93" s="11" t="s">
        <v>422</v>
      </c>
      <c r="D93" s="2" t="s">
        <v>62</v>
      </c>
      <c r="E93" s="2" t="s">
        <v>423</v>
      </c>
      <c r="F93" s="2">
        <v>223468182</v>
      </c>
      <c r="G93" s="2" t="s">
        <v>305</v>
      </c>
      <c r="H93" s="2" t="s">
        <v>424</v>
      </c>
      <c r="I93">
        <f>LEN(Tabla1[[#This Row],[Nombre]])</f>
        <v>3</v>
      </c>
      <c r="J93">
        <f>LEN(Tabla1[[#This Row],[Direccion]])</f>
        <v>19</v>
      </c>
      <c r="K93">
        <f>LEN(Tabla1[[#This Row],[Ciudad]])</f>
        <v>11</v>
      </c>
      <c r="L93">
        <f>LEN(Tabla1[[#This Row],[Email]])</f>
        <v>13</v>
      </c>
      <c r="M93">
        <f>LEN(Tabla1[[#This Row],[Telefono]])</f>
        <v>9</v>
      </c>
    </row>
    <row r="94" spans="1:13" x14ac:dyDescent="0.25">
      <c r="A94" s="2" t="s">
        <v>804</v>
      </c>
      <c r="B94" s="10" t="s">
        <v>426</v>
      </c>
      <c r="C94" s="11" t="s">
        <v>427</v>
      </c>
      <c r="D94" s="2" t="s">
        <v>428</v>
      </c>
      <c r="E94" s="3" t="s">
        <v>429</v>
      </c>
      <c r="F94" s="2"/>
      <c r="G94" s="2" t="s">
        <v>30</v>
      </c>
      <c r="H94" s="2" t="s">
        <v>430</v>
      </c>
      <c r="I94">
        <f>LEN(Tabla1[[#This Row],[Nombre]])</f>
        <v>30</v>
      </c>
      <c r="J94">
        <f>LEN(Tabla1[[#This Row],[Direccion]])</f>
        <v>18</v>
      </c>
      <c r="K94">
        <f>LEN(Tabla1[[#This Row],[Ciudad]])</f>
        <v>8</v>
      </c>
      <c r="L94">
        <f>LEN(Tabla1[[#This Row],[Email]])</f>
        <v>26</v>
      </c>
      <c r="M94">
        <f>LEN(Tabla1[[#This Row],[Telefono]])</f>
        <v>0</v>
      </c>
    </row>
    <row r="95" spans="1:13" x14ac:dyDescent="0.25">
      <c r="A95" s="2" t="s">
        <v>432</v>
      </c>
      <c r="B95" s="10" t="s">
        <v>431</v>
      </c>
      <c r="C95" s="11"/>
      <c r="D95" s="2" t="s">
        <v>20</v>
      </c>
      <c r="E95" s="2"/>
      <c r="F95" s="2"/>
      <c r="G95" s="2" t="s">
        <v>284</v>
      </c>
      <c r="H95" s="2"/>
      <c r="I95">
        <f>LEN(Tabla1[[#This Row],[Nombre]])</f>
        <v>25</v>
      </c>
      <c r="J95">
        <f>LEN(Tabla1[[#This Row],[Direccion]])</f>
        <v>0</v>
      </c>
      <c r="K95">
        <f>LEN(Tabla1[[#This Row],[Ciudad]])</f>
        <v>8</v>
      </c>
      <c r="L95">
        <f>LEN(Tabla1[[#This Row],[Email]])</f>
        <v>0</v>
      </c>
      <c r="M95">
        <f>LEN(Tabla1[[#This Row],[Telefono]])</f>
        <v>0</v>
      </c>
    </row>
    <row r="96" spans="1:13" hidden="1" x14ac:dyDescent="0.25">
      <c r="A96" s="2"/>
      <c r="B96" s="10" t="s">
        <v>433</v>
      </c>
      <c r="C96" s="11" t="s">
        <v>434</v>
      </c>
      <c r="D96" s="2" t="s">
        <v>435</v>
      </c>
      <c r="E96" s="2" t="s">
        <v>436</v>
      </c>
      <c r="F96" s="2" t="s">
        <v>437</v>
      </c>
      <c r="G96" s="2" t="s">
        <v>30</v>
      </c>
      <c r="H96" s="2" t="s">
        <v>438</v>
      </c>
      <c r="I96">
        <f>LEN(Tabla1[[#This Row],[Nombre]])</f>
        <v>12</v>
      </c>
      <c r="L96">
        <f>LEN(Tabla1[[#This Row],[Email]])</f>
        <v>16</v>
      </c>
      <c r="M96">
        <f>LEN(Tabla1[[#This Row],[Telefono]])</f>
        <v>10</v>
      </c>
    </row>
    <row r="97" spans="1:13" hidden="1" x14ac:dyDescent="0.25">
      <c r="A97" s="2"/>
      <c r="B97" s="10" t="s">
        <v>439</v>
      </c>
      <c r="C97" s="11" t="s">
        <v>440</v>
      </c>
      <c r="D97" s="2" t="s">
        <v>20</v>
      </c>
      <c r="E97" s="2" t="s">
        <v>441</v>
      </c>
      <c r="F97" s="2" t="s">
        <v>442</v>
      </c>
      <c r="G97" s="2" t="s">
        <v>11</v>
      </c>
      <c r="H97" s="2" t="s">
        <v>443</v>
      </c>
      <c r="I97">
        <f>LEN(Tabla1[[#This Row],[Nombre]])</f>
        <v>16</v>
      </c>
      <c r="L97">
        <f>LEN(Tabla1[[#This Row],[Email]])</f>
        <v>17</v>
      </c>
      <c r="M97">
        <f>LEN(Tabla1[[#This Row],[Telefono]])</f>
        <v>10</v>
      </c>
    </row>
    <row r="98" spans="1:13" x14ac:dyDescent="0.25">
      <c r="A98" s="2" t="s">
        <v>447</v>
      </c>
      <c r="B98" s="10" t="s">
        <v>444</v>
      </c>
      <c r="C98" s="11" t="s">
        <v>445</v>
      </c>
      <c r="D98" s="2" t="s">
        <v>62</v>
      </c>
      <c r="E98" s="2"/>
      <c r="F98" s="2">
        <v>223331673</v>
      </c>
      <c r="G98" s="2" t="s">
        <v>446</v>
      </c>
      <c r="H98" s="2"/>
      <c r="I98">
        <f>LEN(Tabla1[[#This Row],[Nombre]])</f>
        <v>26</v>
      </c>
      <c r="J98">
        <f>LEN(Tabla1[[#This Row],[Direccion]])</f>
        <v>27</v>
      </c>
      <c r="K98">
        <f>LEN(Tabla1[[#This Row],[Ciudad]])</f>
        <v>11</v>
      </c>
      <c r="L98">
        <f>LEN(Tabla1[[#This Row],[Email]])</f>
        <v>0</v>
      </c>
      <c r="M98">
        <f>LEN(Tabla1[[#This Row],[Telefono]])</f>
        <v>9</v>
      </c>
    </row>
    <row r="99" spans="1:13" x14ac:dyDescent="0.25">
      <c r="A99" s="2" t="s">
        <v>805</v>
      </c>
      <c r="B99" s="10" t="s">
        <v>448</v>
      </c>
      <c r="C99" s="11" t="s">
        <v>449</v>
      </c>
      <c r="D99" s="2" t="s">
        <v>62</v>
      </c>
      <c r="E99" s="2" t="s">
        <v>450</v>
      </c>
      <c r="F99" s="2">
        <v>224029700</v>
      </c>
      <c r="G99" s="2" t="s">
        <v>11</v>
      </c>
      <c r="H99" s="2" t="s">
        <v>451</v>
      </c>
      <c r="I99">
        <f>LEN(Tabla1[[#This Row],[Nombre]])</f>
        <v>21</v>
      </c>
      <c r="J99">
        <f>LEN(Tabla1[[#This Row],[Direccion]])</f>
        <v>21</v>
      </c>
      <c r="K99">
        <f>LEN(Tabla1[[#This Row],[Ciudad]])</f>
        <v>11</v>
      </c>
      <c r="L99">
        <f>LEN(Tabla1[[#This Row],[Email]])</f>
        <v>21</v>
      </c>
      <c r="M99">
        <f>LEN(Tabla1[[#This Row],[Telefono]])</f>
        <v>9</v>
      </c>
    </row>
    <row r="100" spans="1:13" x14ac:dyDescent="0.25">
      <c r="A100" s="2" t="s">
        <v>806</v>
      </c>
      <c r="B100" s="10" t="s">
        <v>452</v>
      </c>
      <c r="C100" s="11" t="s">
        <v>453</v>
      </c>
      <c r="D100" s="2" t="s">
        <v>454</v>
      </c>
      <c r="E100" s="2" t="s">
        <v>455</v>
      </c>
      <c r="F100" s="2"/>
      <c r="G100" s="2" t="s">
        <v>11</v>
      </c>
      <c r="H100" s="2" t="s">
        <v>456</v>
      </c>
      <c r="I100">
        <f>LEN(Tabla1[[#This Row],[Nombre]])</f>
        <v>18</v>
      </c>
      <c r="J100">
        <f>LEN(Tabla1[[#This Row],[Direccion]])</f>
        <v>25</v>
      </c>
      <c r="K100">
        <f>LEN(Tabla1[[#This Row],[Ciudad]])</f>
        <v>9</v>
      </c>
      <c r="L100">
        <f>LEN(Tabla1[[#This Row],[Email]])</f>
        <v>23</v>
      </c>
      <c r="M100">
        <f>LEN(Tabla1[[#This Row],[Telefono]])</f>
        <v>0</v>
      </c>
    </row>
    <row r="101" spans="1:13" x14ac:dyDescent="0.25">
      <c r="A101" s="2" t="s">
        <v>807</v>
      </c>
      <c r="B101" s="10" t="s">
        <v>457</v>
      </c>
      <c r="C101" s="11" t="s">
        <v>458</v>
      </c>
      <c r="D101" s="2" t="s">
        <v>20</v>
      </c>
      <c r="E101" s="2" t="s">
        <v>459</v>
      </c>
      <c r="F101" s="2" t="s">
        <v>460</v>
      </c>
      <c r="G101" s="2" t="s">
        <v>11</v>
      </c>
      <c r="H101" s="2" t="s">
        <v>461</v>
      </c>
      <c r="I101">
        <f>LEN(Tabla1[[#This Row],[Nombre]])</f>
        <v>42</v>
      </c>
      <c r="J101">
        <f>LEN(Tabla1[[#This Row],[Direccion]])</f>
        <v>14</v>
      </c>
      <c r="K101">
        <f>LEN(Tabla1[[#This Row],[Ciudad]])</f>
        <v>8</v>
      </c>
      <c r="L101">
        <f>LEN(Tabla1[[#This Row],[Email]])</f>
        <v>17</v>
      </c>
      <c r="M101">
        <f>LEN(Tabla1[[#This Row],[Telefono]])</f>
        <v>10</v>
      </c>
    </row>
    <row r="102" spans="1:13" x14ac:dyDescent="0.25">
      <c r="A102" s="2" t="s">
        <v>808</v>
      </c>
      <c r="B102" s="10" t="s">
        <v>462</v>
      </c>
      <c r="C102" s="11" t="s">
        <v>463</v>
      </c>
      <c r="D102" s="2" t="s">
        <v>464</v>
      </c>
      <c r="E102" s="3" t="s">
        <v>465</v>
      </c>
      <c r="F102" s="2"/>
      <c r="G102" s="2" t="s">
        <v>30</v>
      </c>
      <c r="H102" s="2" t="s">
        <v>466</v>
      </c>
      <c r="I102">
        <f>LEN(Tabla1[[#This Row],[Nombre]])</f>
        <v>24</v>
      </c>
      <c r="J102">
        <f>LEN(Tabla1[[#This Row],[Direccion]])</f>
        <v>15</v>
      </c>
      <c r="K102">
        <f>LEN(Tabla1[[#This Row],[Ciudad]])</f>
        <v>8</v>
      </c>
      <c r="L102">
        <f>LEN(Tabla1[[#This Row],[Email]])</f>
        <v>17</v>
      </c>
      <c r="M102">
        <f>LEN(Tabla1[[#This Row],[Telefono]])</f>
        <v>0</v>
      </c>
    </row>
    <row r="103" spans="1:13" x14ac:dyDescent="0.25">
      <c r="A103" s="2" t="s">
        <v>471</v>
      </c>
      <c r="B103" s="10" t="s">
        <v>467</v>
      </c>
      <c r="C103" s="11" t="s">
        <v>468</v>
      </c>
      <c r="D103" s="2" t="s">
        <v>464</v>
      </c>
      <c r="E103" s="2" t="s">
        <v>469</v>
      </c>
      <c r="F103" s="2">
        <v>6006003039</v>
      </c>
      <c r="G103" s="2" t="s">
        <v>11</v>
      </c>
      <c r="H103" s="2" t="s">
        <v>470</v>
      </c>
      <c r="I103">
        <f>LEN(Tabla1[[#This Row],[Nombre]])</f>
        <v>10</v>
      </c>
      <c r="J103">
        <f>LEN(Tabla1[[#This Row],[Direccion]])</f>
        <v>41</v>
      </c>
      <c r="K103">
        <f>LEN(Tabla1[[#This Row],[Ciudad]])</f>
        <v>8</v>
      </c>
      <c r="L103">
        <f>LEN(Tabla1[[#This Row],[Email]])</f>
        <v>18</v>
      </c>
      <c r="M103">
        <f>LEN(Tabla1[[#This Row],[Telefono]])</f>
        <v>10</v>
      </c>
    </row>
    <row r="104" spans="1:13" x14ac:dyDescent="0.25">
      <c r="A104" s="2" t="s">
        <v>476</v>
      </c>
      <c r="B104" s="10" t="s">
        <v>472</v>
      </c>
      <c r="C104" s="11" t="s">
        <v>473</v>
      </c>
      <c r="D104" s="2" t="s">
        <v>47</v>
      </c>
      <c r="E104" s="2" t="s">
        <v>474</v>
      </c>
      <c r="F104" s="2">
        <v>226047127</v>
      </c>
      <c r="G104" s="2" t="s">
        <v>305</v>
      </c>
      <c r="H104" s="2" t="s">
        <v>475</v>
      </c>
      <c r="I104">
        <f>LEN(Tabla1[[#This Row],[Nombre]])</f>
        <v>21</v>
      </c>
      <c r="J104">
        <f>LEN(Tabla1[[#This Row],[Direccion]])</f>
        <v>45</v>
      </c>
      <c r="K104">
        <f>LEN(Tabla1[[#This Row],[Ciudad]])</f>
        <v>10</v>
      </c>
      <c r="L104">
        <f>LEN(Tabla1[[#This Row],[Email]])</f>
        <v>22</v>
      </c>
      <c r="M104">
        <f>LEN(Tabla1[[#This Row],[Telefono]])</f>
        <v>9</v>
      </c>
    </row>
    <row r="105" spans="1:13" x14ac:dyDescent="0.25">
      <c r="A105" s="2" t="s">
        <v>481</v>
      </c>
      <c r="B105" s="10" t="s">
        <v>477</v>
      </c>
      <c r="C105" s="11" t="s">
        <v>478</v>
      </c>
      <c r="D105" s="2" t="s">
        <v>26</v>
      </c>
      <c r="E105" s="2" t="s">
        <v>479</v>
      </c>
      <c r="F105" s="2">
        <v>228147038</v>
      </c>
      <c r="G105" s="2" t="s">
        <v>11</v>
      </c>
      <c r="H105" s="2" t="s">
        <v>480</v>
      </c>
      <c r="I105">
        <f>LEN(Tabla1[[#This Row],[Nombre]])</f>
        <v>8</v>
      </c>
      <c r="J105">
        <f>LEN(Tabla1[[#This Row],[Direccion]])</f>
        <v>30</v>
      </c>
      <c r="K105">
        <f>LEN(Tabla1[[#This Row],[Ciudad]])</f>
        <v>10</v>
      </c>
      <c r="L105">
        <f>LEN(Tabla1[[#This Row],[Email]])</f>
        <v>17</v>
      </c>
      <c r="M105">
        <f>LEN(Tabla1[[#This Row],[Telefono]])</f>
        <v>9</v>
      </c>
    </row>
    <row r="106" spans="1:13" x14ac:dyDescent="0.25">
      <c r="A106" s="2" t="s">
        <v>486</v>
      </c>
      <c r="B106" s="10" t="s">
        <v>482</v>
      </c>
      <c r="C106" s="11" t="s">
        <v>483</v>
      </c>
      <c r="D106" s="2" t="s">
        <v>62</v>
      </c>
      <c r="E106" s="2" t="s">
        <v>484</v>
      </c>
      <c r="F106" s="2">
        <v>222341419</v>
      </c>
      <c r="G106" s="2" t="s">
        <v>11</v>
      </c>
      <c r="H106" s="2" t="s">
        <v>485</v>
      </c>
      <c r="I106">
        <f>LEN(Tabla1[[#This Row],[Nombre]])</f>
        <v>19</v>
      </c>
      <c r="J106">
        <f>LEN(Tabla1[[#This Row],[Direccion]])</f>
        <v>18</v>
      </c>
      <c r="K106">
        <f>LEN(Tabla1[[#This Row],[Ciudad]])</f>
        <v>11</v>
      </c>
      <c r="L106">
        <f>LEN(Tabla1[[#This Row],[Email]])</f>
        <v>24</v>
      </c>
      <c r="M106">
        <f>LEN(Tabla1[[#This Row],[Telefono]])</f>
        <v>9</v>
      </c>
    </row>
    <row r="107" spans="1:13" x14ac:dyDescent="0.25">
      <c r="A107" s="2" t="s">
        <v>809</v>
      </c>
      <c r="B107" s="10" t="s">
        <v>487</v>
      </c>
      <c r="C107" s="11" t="s">
        <v>488</v>
      </c>
      <c r="D107" s="2" t="s">
        <v>293</v>
      </c>
      <c r="E107" s="2"/>
      <c r="F107" s="2" t="s">
        <v>489</v>
      </c>
      <c r="G107" s="2" t="s">
        <v>11</v>
      </c>
      <c r="H107" s="2" t="s">
        <v>490</v>
      </c>
      <c r="I107">
        <f>LEN(Tabla1[[#This Row],[Nombre]])</f>
        <v>17</v>
      </c>
      <c r="J107">
        <f>LEN(Tabla1[[#This Row],[Direccion]])</f>
        <v>22</v>
      </c>
      <c r="K107">
        <f>LEN(Tabla1[[#This Row],[Ciudad]])</f>
        <v>6</v>
      </c>
      <c r="L107">
        <f>LEN(Tabla1[[#This Row],[Email]])</f>
        <v>0</v>
      </c>
      <c r="M107">
        <f>LEN(Tabla1[[#This Row],[Telefono]])</f>
        <v>10</v>
      </c>
    </row>
    <row r="108" spans="1:13" x14ac:dyDescent="0.25">
      <c r="A108" s="2" t="s">
        <v>492</v>
      </c>
      <c r="B108" s="10" t="s">
        <v>491</v>
      </c>
      <c r="C108" s="11"/>
      <c r="D108" s="2" t="s">
        <v>20</v>
      </c>
      <c r="E108" s="2"/>
      <c r="F108" s="2"/>
      <c r="G108" s="2" t="s">
        <v>284</v>
      </c>
      <c r="H108" s="2"/>
      <c r="I108">
        <f>LEN(Tabla1[[#This Row],[Nombre]])</f>
        <v>11</v>
      </c>
      <c r="J108">
        <f>LEN(Tabla1[[#This Row],[Direccion]])</f>
        <v>0</v>
      </c>
      <c r="K108">
        <f>LEN(Tabla1[[#This Row],[Ciudad]])</f>
        <v>8</v>
      </c>
      <c r="L108">
        <f>LEN(Tabla1[[#This Row],[Email]])</f>
        <v>0</v>
      </c>
      <c r="M108">
        <f>LEN(Tabla1[[#This Row],[Telefono]])</f>
        <v>0</v>
      </c>
    </row>
    <row r="109" spans="1:13" hidden="1" x14ac:dyDescent="0.25">
      <c r="A109" s="2"/>
      <c r="B109" s="10" t="s">
        <v>493</v>
      </c>
      <c r="C109" s="11" t="s">
        <v>494</v>
      </c>
      <c r="D109" s="2" t="s">
        <v>495</v>
      </c>
      <c r="E109" s="2" t="s">
        <v>496</v>
      </c>
      <c r="F109" s="2">
        <v>227343317</v>
      </c>
      <c r="G109" s="2" t="s">
        <v>11</v>
      </c>
      <c r="H109" s="2"/>
      <c r="I109">
        <f>LEN(Tabla1[[#This Row],[Nombre]])</f>
        <v>21</v>
      </c>
      <c r="L109">
        <f>LEN(Tabla1[[#This Row],[Email]])</f>
        <v>29</v>
      </c>
      <c r="M109">
        <f>LEN(Tabla1[[#This Row],[Telefono]])</f>
        <v>9</v>
      </c>
    </row>
    <row r="110" spans="1:13" x14ac:dyDescent="0.25">
      <c r="A110" s="2" t="s">
        <v>810</v>
      </c>
      <c r="B110" s="10" t="s">
        <v>497</v>
      </c>
      <c r="C110" s="11" t="s">
        <v>498</v>
      </c>
      <c r="D110" s="2" t="s">
        <v>34</v>
      </c>
      <c r="E110" s="2" t="s">
        <v>499</v>
      </c>
      <c r="F110" s="2"/>
      <c r="G110" s="2" t="s">
        <v>30</v>
      </c>
      <c r="H110" s="2" t="s">
        <v>500</v>
      </c>
      <c r="I110">
        <f>LEN(Tabla1[[#This Row],[Nombre]])</f>
        <v>26</v>
      </c>
      <c r="J110">
        <f>LEN(Tabla1[[#This Row],[Direccion]])</f>
        <v>32</v>
      </c>
      <c r="K110">
        <f>LEN(Tabla1[[#This Row],[Ciudad]])</f>
        <v>8</v>
      </c>
      <c r="L110">
        <f>LEN(Tabla1[[#This Row],[Email]])</f>
        <v>22</v>
      </c>
      <c r="M110">
        <f>LEN(Tabla1[[#This Row],[Telefono]])</f>
        <v>0</v>
      </c>
    </row>
    <row r="111" spans="1:13" x14ac:dyDescent="0.25">
      <c r="A111" s="2" t="s">
        <v>502</v>
      </c>
      <c r="B111" s="10" t="s">
        <v>501</v>
      </c>
      <c r="C111" s="11"/>
      <c r="D111" s="2" t="s">
        <v>20</v>
      </c>
      <c r="E111" s="2"/>
      <c r="F111" s="2"/>
      <c r="G111" s="2" t="s">
        <v>284</v>
      </c>
      <c r="H111" s="2"/>
      <c r="I111">
        <f>LEN(Tabla1[[#This Row],[Nombre]])</f>
        <v>5</v>
      </c>
      <c r="J111">
        <f>LEN(Tabla1[[#This Row],[Direccion]])</f>
        <v>0</v>
      </c>
      <c r="K111">
        <f>LEN(Tabla1[[#This Row],[Ciudad]])</f>
        <v>8</v>
      </c>
      <c r="L111">
        <f>LEN(Tabla1[[#This Row],[Email]])</f>
        <v>0</v>
      </c>
      <c r="M111">
        <f>LEN(Tabla1[[#This Row],[Telefono]])</f>
        <v>0</v>
      </c>
    </row>
    <row r="112" spans="1:13" x14ac:dyDescent="0.25">
      <c r="A112" s="2" t="s">
        <v>811</v>
      </c>
      <c r="B112" s="10" t="s">
        <v>503</v>
      </c>
      <c r="C112" s="11" t="s">
        <v>504</v>
      </c>
      <c r="D112" s="2" t="s">
        <v>345</v>
      </c>
      <c r="E112" s="2" t="s">
        <v>505</v>
      </c>
      <c r="F112" s="2" t="s">
        <v>506</v>
      </c>
      <c r="G112" s="2" t="s">
        <v>30</v>
      </c>
      <c r="H112" s="2" t="s">
        <v>507</v>
      </c>
      <c r="I112">
        <f>LEN(Tabla1[[#This Row],[Nombre]])</f>
        <v>44</v>
      </c>
      <c r="J112">
        <f>LEN(Tabla1[[#This Row],[Direccion]])</f>
        <v>19</v>
      </c>
      <c r="K112">
        <f>LEN(Tabla1[[#This Row],[Ciudad]])</f>
        <v>13</v>
      </c>
      <c r="L112">
        <f>LEN(Tabla1[[#This Row],[Email]])</f>
        <v>20</v>
      </c>
      <c r="M112">
        <f>LEN(Tabla1[[#This Row],[Telefono]])</f>
        <v>10</v>
      </c>
    </row>
    <row r="113" spans="1:13" x14ac:dyDescent="0.25">
      <c r="A113" s="2" t="s">
        <v>513</v>
      </c>
      <c r="B113" s="10" t="s">
        <v>508</v>
      </c>
      <c r="C113" s="11" t="s">
        <v>509</v>
      </c>
      <c r="D113" s="2" t="s">
        <v>15</v>
      </c>
      <c r="E113" s="2" t="s">
        <v>510</v>
      </c>
      <c r="F113" s="2" t="s">
        <v>511</v>
      </c>
      <c r="G113" s="2" t="s">
        <v>30</v>
      </c>
      <c r="H113" s="2" t="s">
        <v>512</v>
      </c>
      <c r="I113">
        <f>LEN(Tabla1[[#This Row],[Nombre]])</f>
        <v>37</v>
      </c>
      <c r="J113">
        <f>LEN(Tabla1[[#This Row],[Direccion]])</f>
        <v>13</v>
      </c>
      <c r="K113">
        <f>LEN(Tabla1[[#This Row],[Ciudad]])</f>
        <v>13</v>
      </c>
      <c r="L113">
        <f>LEN(Tabla1[[#This Row],[Email]])</f>
        <v>22</v>
      </c>
      <c r="M113">
        <f>LEN(Tabla1[[#This Row],[Telefono]])</f>
        <v>13</v>
      </c>
    </row>
    <row r="114" spans="1:13" x14ac:dyDescent="0.25">
      <c r="A114" s="2" t="s">
        <v>812</v>
      </c>
      <c r="B114" s="10" t="s">
        <v>514</v>
      </c>
      <c r="C114" s="11" t="s">
        <v>515</v>
      </c>
      <c r="D114" s="2" t="s">
        <v>146</v>
      </c>
      <c r="E114" s="2" t="s">
        <v>516</v>
      </c>
      <c r="F114" s="2" t="s">
        <v>517</v>
      </c>
      <c r="G114" s="2" t="s">
        <v>30</v>
      </c>
      <c r="H114" s="2" t="s">
        <v>518</v>
      </c>
      <c r="I114">
        <f>LEN(Tabla1[[#This Row],[Nombre]])</f>
        <v>16</v>
      </c>
      <c r="J114">
        <f>LEN(Tabla1[[#This Row],[Direccion]])</f>
        <v>16</v>
      </c>
      <c r="K114">
        <f>LEN(Tabla1[[#This Row],[Ciudad]])</f>
        <v>5</v>
      </c>
      <c r="L114">
        <f>LEN(Tabla1[[#This Row],[Email]])</f>
        <v>17</v>
      </c>
      <c r="M114">
        <f>LEN(Tabla1[[#This Row],[Telefono]])</f>
        <v>10</v>
      </c>
    </row>
    <row r="115" spans="1:13" x14ac:dyDescent="0.25">
      <c r="A115" s="2" t="s">
        <v>813</v>
      </c>
      <c r="B115" s="10" t="s">
        <v>519</v>
      </c>
      <c r="C115" s="11" t="s">
        <v>520</v>
      </c>
      <c r="D115" s="2" t="s">
        <v>521</v>
      </c>
      <c r="E115" s="2" t="s">
        <v>522</v>
      </c>
      <c r="F115" s="2"/>
      <c r="G115" s="2" t="s">
        <v>30</v>
      </c>
      <c r="H115" s="2"/>
      <c r="I115">
        <f>LEN(Tabla1[[#This Row],[Nombre]])</f>
        <v>13</v>
      </c>
      <c r="J115">
        <f>LEN(Tabla1[[#This Row],[Direccion]])</f>
        <v>26</v>
      </c>
      <c r="K115">
        <f>LEN(Tabla1[[#This Row],[Ciudad]])</f>
        <v>10</v>
      </c>
      <c r="L115">
        <f>LEN(Tabla1[[#This Row],[Email]])</f>
        <v>29</v>
      </c>
      <c r="M115">
        <f>LEN(Tabla1[[#This Row],[Telefono]])</f>
        <v>0</v>
      </c>
    </row>
    <row r="116" spans="1:13" x14ac:dyDescent="0.25">
      <c r="A116" s="2" t="s">
        <v>814</v>
      </c>
      <c r="B116" s="10" t="s">
        <v>523</v>
      </c>
      <c r="C116" s="11" t="s">
        <v>524</v>
      </c>
      <c r="D116" s="2" t="s">
        <v>428</v>
      </c>
      <c r="E116" s="2"/>
      <c r="F116" s="2"/>
      <c r="G116" s="2" t="s">
        <v>446</v>
      </c>
      <c r="H116" s="2" t="s">
        <v>525</v>
      </c>
      <c r="I116">
        <f>LEN(Tabla1[[#This Row],[Nombre]])</f>
        <v>34</v>
      </c>
      <c r="J116">
        <f>LEN(Tabla1[[#This Row],[Direccion]])</f>
        <v>13</v>
      </c>
      <c r="K116">
        <f>LEN(Tabla1[[#This Row],[Ciudad]])</f>
        <v>8</v>
      </c>
      <c r="L116">
        <f>LEN(Tabla1[[#This Row],[Email]])</f>
        <v>0</v>
      </c>
      <c r="M116">
        <f>LEN(Tabla1[[#This Row],[Telefono]])</f>
        <v>0</v>
      </c>
    </row>
    <row r="117" spans="1:13" x14ac:dyDescent="0.25">
      <c r="A117" s="2" t="s">
        <v>528</v>
      </c>
      <c r="B117" s="10" t="s">
        <v>526</v>
      </c>
      <c r="C117" s="11"/>
      <c r="D117" s="2" t="s">
        <v>20</v>
      </c>
      <c r="E117" s="2"/>
      <c r="F117" s="2"/>
      <c r="G117" s="2" t="s">
        <v>11</v>
      </c>
      <c r="H117" s="2" t="s">
        <v>527</v>
      </c>
      <c r="I117">
        <f>LEN(Tabla1[[#This Row],[Nombre]])</f>
        <v>13</v>
      </c>
      <c r="J117">
        <f>LEN(Tabla1[[#This Row],[Direccion]])</f>
        <v>0</v>
      </c>
      <c r="K117">
        <f>LEN(Tabla1[[#This Row],[Ciudad]])</f>
        <v>8</v>
      </c>
      <c r="L117">
        <f>LEN(Tabla1[[#This Row],[Email]])</f>
        <v>0</v>
      </c>
      <c r="M117">
        <f>LEN(Tabla1[[#This Row],[Telefono]])</f>
        <v>0</v>
      </c>
    </row>
    <row r="118" spans="1:13" x14ac:dyDescent="0.25">
      <c r="A118" s="2" t="s">
        <v>815</v>
      </c>
      <c r="B118" s="10" t="s">
        <v>529</v>
      </c>
      <c r="C118" s="11" t="s">
        <v>530</v>
      </c>
      <c r="D118" s="2" t="s">
        <v>531</v>
      </c>
      <c r="E118" s="2" t="s">
        <v>532</v>
      </c>
      <c r="F118" s="2">
        <v>72463447</v>
      </c>
      <c r="G118" s="2" t="s">
        <v>30</v>
      </c>
      <c r="H118" s="2" t="s">
        <v>533</v>
      </c>
      <c r="I118">
        <f>LEN(Tabla1[[#This Row],[Nombre]])</f>
        <v>15</v>
      </c>
      <c r="J118">
        <f>LEN(Tabla1[[#This Row],[Direccion]])</f>
        <v>30</v>
      </c>
      <c r="K118">
        <f>LEN(Tabla1[[#This Row],[Ciudad]])</f>
        <v>7</v>
      </c>
      <c r="L118">
        <f>LEN(Tabla1[[#This Row],[Email]])</f>
        <v>21</v>
      </c>
      <c r="M118">
        <f>LEN(Tabla1[[#This Row],[Telefono]])</f>
        <v>8</v>
      </c>
    </row>
    <row r="119" spans="1:13" x14ac:dyDescent="0.25">
      <c r="A119" s="2" t="s">
        <v>816</v>
      </c>
      <c r="B119" s="10" t="s">
        <v>534</v>
      </c>
      <c r="C119" s="11" t="s">
        <v>535</v>
      </c>
      <c r="D119" s="2" t="s">
        <v>34</v>
      </c>
      <c r="E119" s="2" t="s">
        <v>536</v>
      </c>
      <c r="F119" s="2" t="s">
        <v>537</v>
      </c>
      <c r="G119" s="2" t="s">
        <v>30</v>
      </c>
      <c r="H119" s="2" t="s">
        <v>538</v>
      </c>
      <c r="I119">
        <f>LEN(Tabla1[[#This Row],[Nombre]])</f>
        <v>17</v>
      </c>
      <c r="J119">
        <f>LEN(Tabla1[[#This Row],[Direccion]])</f>
        <v>23</v>
      </c>
      <c r="K119">
        <f>LEN(Tabla1[[#This Row],[Ciudad]])</f>
        <v>8</v>
      </c>
      <c r="L119">
        <f>LEN(Tabla1[[#This Row],[Email]])</f>
        <v>35</v>
      </c>
      <c r="M119">
        <f>LEN(Tabla1[[#This Row],[Telefono]])</f>
        <v>9</v>
      </c>
    </row>
    <row r="120" spans="1:13" x14ac:dyDescent="0.25">
      <c r="A120" s="2" t="s">
        <v>543</v>
      </c>
      <c r="B120" s="10" t="s">
        <v>539</v>
      </c>
      <c r="C120" s="11" t="s">
        <v>540</v>
      </c>
      <c r="D120" s="2" t="s">
        <v>62</v>
      </c>
      <c r="E120" s="2"/>
      <c r="F120" s="2"/>
      <c r="G120" s="2" t="s">
        <v>541</v>
      </c>
      <c r="H120" s="2" t="s">
        <v>542</v>
      </c>
      <c r="I120">
        <f>LEN(Tabla1[[#This Row],[Nombre]])</f>
        <v>7</v>
      </c>
      <c r="J120">
        <f>LEN(Tabla1[[#This Row],[Direccion]])</f>
        <v>28</v>
      </c>
      <c r="K120">
        <f>LEN(Tabla1[[#This Row],[Ciudad]])</f>
        <v>11</v>
      </c>
      <c r="L120">
        <f>LEN(Tabla1[[#This Row],[Email]])</f>
        <v>0</v>
      </c>
      <c r="M120">
        <f>LEN(Tabla1[[#This Row],[Telefono]])</f>
        <v>0</v>
      </c>
    </row>
    <row r="121" spans="1:13" x14ac:dyDescent="0.25">
      <c r="A121" s="2" t="s">
        <v>817</v>
      </c>
      <c r="B121" s="10" t="s">
        <v>544</v>
      </c>
      <c r="C121" s="11" t="s">
        <v>545</v>
      </c>
      <c r="D121" s="2" t="s">
        <v>180</v>
      </c>
      <c r="E121" s="2"/>
      <c r="F121" s="2"/>
      <c r="G121" s="2" t="s">
        <v>30</v>
      </c>
      <c r="H121" s="2" t="s">
        <v>546</v>
      </c>
      <c r="I121">
        <f>LEN(Tabla1[[#This Row],[Nombre]])</f>
        <v>25</v>
      </c>
      <c r="J121">
        <f>LEN(Tabla1[[#This Row],[Direccion]])</f>
        <v>21</v>
      </c>
      <c r="K121">
        <f>LEN(Tabla1[[#This Row],[Ciudad]])</f>
        <v>5</v>
      </c>
      <c r="L121">
        <f>LEN(Tabla1[[#This Row],[Email]])</f>
        <v>0</v>
      </c>
      <c r="M121">
        <f>LEN(Tabla1[[#This Row],[Telefono]])</f>
        <v>0</v>
      </c>
    </row>
    <row r="122" spans="1:13" x14ac:dyDescent="0.25">
      <c r="A122" s="2" t="s">
        <v>818</v>
      </c>
      <c r="B122" s="10" t="s">
        <v>547</v>
      </c>
      <c r="C122" s="11" t="s">
        <v>548</v>
      </c>
      <c r="D122" s="2" t="s">
        <v>52</v>
      </c>
      <c r="E122" s="2" t="s">
        <v>549</v>
      </c>
      <c r="F122" s="2" t="s">
        <v>550</v>
      </c>
      <c r="G122" s="2" t="s">
        <v>551</v>
      </c>
      <c r="H122" s="2" t="s">
        <v>552</v>
      </c>
      <c r="I122">
        <f>LEN(Tabla1[[#This Row],[Nombre]])</f>
        <v>8</v>
      </c>
      <c r="J122">
        <f>LEN(Tabla1[[#This Row],[Direccion]])</f>
        <v>25</v>
      </c>
      <c r="K122">
        <f>LEN(Tabla1[[#This Row],[Ciudad]])</f>
        <v>11</v>
      </c>
      <c r="L122">
        <f>LEN(Tabla1[[#This Row],[Email]])</f>
        <v>25</v>
      </c>
      <c r="M122">
        <f>LEN(Tabla1[[#This Row],[Telefono]])</f>
        <v>10</v>
      </c>
    </row>
    <row r="123" spans="1:13" x14ac:dyDescent="0.25">
      <c r="A123" s="2" t="s">
        <v>819</v>
      </c>
      <c r="B123" s="10" t="s">
        <v>553</v>
      </c>
      <c r="C123" s="11" t="s">
        <v>554</v>
      </c>
      <c r="D123" s="2" t="s">
        <v>555</v>
      </c>
      <c r="E123" s="2" t="s">
        <v>556</v>
      </c>
      <c r="F123" s="2" t="s">
        <v>557</v>
      </c>
      <c r="G123" s="2" t="s">
        <v>30</v>
      </c>
      <c r="H123" s="2" t="s">
        <v>558</v>
      </c>
      <c r="I123">
        <f>LEN(Tabla1[[#This Row],[Nombre]])</f>
        <v>25</v>
      </c>
      <c r="J123">
        <f>LEN(Tabla1[[#This Row],[Direccion]])</f>
        <v>10</v>
      </c>
      <c r="K123">
        <f>LEN(Tabla1[[#This Row],[Ciudad]])</f>
        <v>11</v>
      </c>
      <c r="L123">
        <f>LEN(Tabla1[[#This Row],[Email]])</f>
        <v>24</v>
      </c>
      <c r="M123">
        <f>LEN(Tabla1[[#This Row],[Telefono]])</f>
        <v>10</v>
      </c>
    </row>
    <row r="124" spans="1:13" x14ac:dyDescent="0.25">
      <c r="A124" s="2" t="s">
        <v>820</v>
      </c>
      <c r="B124" s="10" t="s">
        <v>559</v>
      </c>
      <c r="C124" s="11" t="s">
        <v>560</v>
      </c>
      <c r="D124" s="2" t="s">
        <v>561</v>
      </c>
      <c r="E124" s="3" t="s">
        <v>562</v>
      </c>
      <c r="F124" s="2"/>
      <c r="G124" s="2" t="s">
        <v>30</v>
      </c>
      <c r="H124" s="2" t="s">
        <v>563</v>
      </c>
      <c r="I124">
        <f>LEN(Tabla1[[#This Row],[Nombre]])</f>
        <v>29</v>
      </c>
      <c r="J124">
        <f>LEN(Tabla1[[#This Row],[Direccion]])</f>
        <v>26</v>
      </c>
      <c r="K124">
        <f>LEN(Tabla1[[#This Row],[Ciudad]])</f>
        <v>10</v>
      </c>
      <c r="L124">
        <f>LEN(Tabla1[[#This Row],[Email]])</f>
        <v>23</v>
      </c>
      <c r="M124">
        <f>LEN(Tabla1[[#This Row],[Telefono]])</f>
        <v>0</v>
      </c>
    </row>
    <row r="125" spans="1:13" x14ac:dyDescent="0.25">
      <c r="A125" s="2" t="s">
        <v>565</v>
      </c>
      <c r="B125" s="10" t="s">
        <v>564</v>
      </c>
      <c r="C125" s="11"/>
      <c r="D125" s="2" t="s">
        <v>20</v>
      </c>
      <c r="E125" s="2"/>
      <c r="F125" s="2"/>
      <c r="G125" s="2" t="s">
        <v>397</v>
      </c>
      <c r="H125" s="2"/>
      <c r="I125">
        <f>LEN(Tabla1[[#This Row],[Nombre]])</f>
        <v>14</v>
      </c>
      <c r="J125">
        <f>LEN(Tabla1[[#This Row],[Direccion]])</f>
        <v>0</v>
      </c>
      <c r="K125">
        <f>LEN(Tabla1[[#This Row],[Ciudad]])</f>
        <v>8</v>
      </c>
      <c r="L125">
        <f>LEN(Tabla1[[#This Row],[Email]])</f>
        <v>0</v>
      </c>
      <c r="M125">
        <f>LEN(Tabla1[[#This Row],[Telefono]])</f>
        <v>0</v>
      </c>
    </row>
    <row r="126" spans="1:13" x14ac:dyDescent="0.25">
      <c r="A126" s="2" t="s">
        <v>572</v>
      </c>
      <c r="B126" s="10" t="s">
        <v>566</v>
      </c>
      <c r="C126" s="11" t="s">
        <v>567</v>
      </c>
      <c r="D126" s="2" t="s">
        <v>568</v>
      </c>
      <c r="E126" s="2" t="s">
        <v>569</v>
      </c>
      <c r="F126" s="2" t="s">
        <v>570</v>
      </c>
      <c r="G126" s="2" t="s">
        <v>305</v>
      </c>
      <c r="H126" s="2" t="s">
        <v>571</v>
      </c>
      <c r="I126">
        <f>LEN(Tabla1[[#This Row],[Nombre]])</f>
        <v>22</v>
      </c>
      <c r="J126">
        <f>LEN(Tabla1[[#This Row],[Direccion]])</f>
        <v>28</v>
      </c>
      <c r="K126">
        <f>LEN(Tabla1[[#This Row],[Ciudad]])</f>
        <v>8</v>
      </c>
      <c r="L126">
        <f>LEN(Tabla1[[#This Row],[Email]])</f>
        <v>18</v>
      </c>
      <c r="M126">
        <f>LEN(Tabla1[[#This Row],[Telefono]])</f>
        <v>12</v>
      </c>
    </row>
    <row r="127" spans="1:13" x14ac:dyDescent="0.25">
      <c r="A127" s="2" t="s">
        <v>821</v>
      </c>
      <c r="B127" s="10" t="s">
        <v>573</v>
      </c>
      <c r="C127" s="11" t="s">
        <v>574</v>
      </c>
      <c r="D127" s="2" t="s">
        <v>34</v>
      </c>
      <c r="E127" s="2" t="s">
        <v>575</v>
      </c>
      <c r="F127" s="2" t="s">
        <v>576</v>
      </c>
      <c r="G127" s="2" t="s">
        <v>30</v>
      </c>
      <c r="H127" s="2" t="s">
        <v>186</v>
      </c>
      <c r="I127">
        <f>LEN(Tabla1[[#This Row],[Nombre]])</f>
        <v>13</v>
      </c>
      <c r="J127">
        <f>LEN(Tabla1[[#This Row],[Direccion]])</f>
        <v>14</v>
      </c>
      <c r="K127">
        <f>LEN(Tabla1[[#This Row],[Ciudad]])</f>
        <v>8</v>
      </c>
      <c r="L127">
        <f>LEN(Tabla1[[#This Row],[Email]])</f>
        <v>21</v>
      </c>
      <c r="M127">
        <f>LEN(Tabla1[[#This Row],[Telefono]])</f>
        <v>10</v>
      </c>
    </row>
    <row r="128" spans="1:13" x14ac:dyDescent="0.25">
      <c r="A128" s="2" t="s">
        <v>822</v>
      </c>
      <c r="B128" s="10" t="s">
        <v>577</v>
      </c>
      <c r="C128" s="11" t="s">
        <v>578</v>
      </c>
      <c r="D128" s="2" t="s">
        <v>293</v>
      </c>
      <c r="E128" s="2" t="s">
        <v>579</v>
      </c>
      <c r="F128" s="2" t="s">
        <v>580</v>
      </c>
      <c r="G128" s="2" t="s">
        <v>11</v>
      </c>
      <c r="H128" s="2" t="s">
        <v>581</v>
      </c>
      <c r="I128">
        <f>LEN(Tabla1[[#This Row],[Nombre]])</f>
        <v>10</v>
      </c>
      <c r="J128">
        <f>LEN(Tabla1[[#This Row],[Direccion]])</f>
        <v>22</v>
      </c>
      <c r="K128">
        <f>LEN(Tabla1[[#This Row],[Ciudad]])</f>
        <v>6</v>
      </c>
      <c r="L128">
        <f>LEN(Tabla1[[#This Row],[Email]])</f>
        <v>27</v>
      </c>
      <c r="M128">
        <f>LEN(Tabla1[[#This Row],[Telefono]])</f>
        <v>10</v>
      </c>
    </row>
    <row r="129" spans="1:13" x14ac:dyDescent="0.25">
      <c r="A129" s="2" t="s">
        <v>823</v>
      </c>
      <c r="B129" s="10" t="s">
        <v>582</v>
      </c>
      <c r="C129" s="11" t="s">
        <v>583</v>
      </c>
      <c r="D129" s="2" t="s">
        <v>47</v>
      </c>
      <c r="E129" s="2" t="s">
        <v>584</v>
      </c>
      <c r="F129" s="2"/>
      <c r="G129" s="2" t="s">
        <v>11</v>
      </c>
      <c r="H129" s="2" t="s">
        <v>585</v>
      </c>
      <c r="I129">
        <f>LEN(Tabla1[[#This Row],[Nombre]])</f>
        <v>12</v>
      </c>
      <c r="J129">
        <f>LEN(Tabla1[[#This Row],[Direccion]])</f>
        <v>22</v>
      </c>
      <c r="K129">
        <f>LEN(Tabla1[[#This Row],[Ciudad]])</f>
        <v>10</v>
      </c>
      <c r="L129">
        <f>LEN(Tabla1[[#This Row],[Email]])</f>
        <v>23</v>
      </c>
      <c r="M129">
        <f>LEN(Tabla1[[#This Row],[Telefono]])</f>
        <v>0</v>
      </c>
    </row>
    <row r="130" spans="1:13" x14ac:dyDescent="0.25">
      <c r="A130" s="2" t="s">
        <v>590</v>
      </c>
      <c r="B130" s="10" t="s">
        <v>586</v>
      </c>
      <c r="C130" s="11" t="s">
        <v>587</v>
      </c>
      <c r="D130" s="2" t="s">
        <v>47</v>
      </c>
      <c r="E130" s="2" t="s">
        <v>588</v>
      </c>
      <c r="F130" s="2">
        <v>228580678</v>
      </c>
      <c r="G130" s="2" t="s">
        <v>305</v>
      </c>
      <c r="H130" s="2" t="s">
        <v>589</v>
      </c>
      <c r="I130">
        <f>LEN(Tabla1[[#This Row],[Nombre]])</f>
        <v>21</v>
      </c>
      <c r="J130">
        <f>LEN(Tabla1[[#This Row],[Direccion]])</f>
        <v>21</v>
      </c>
      <c r="K130">
        <f>LEN(Tabla1[[#This Row],[Ciudad]])</f>
        <v>10</v>
      </c>
      <c r="L130">
        <f>LEN(Tabla1[[#This Row],[Email]])</f>
        <v>23</v>
      </c>
      <c r="M130">
        <f>LEN(Tabla1[[#This Row],[Telefono]])</f>
        <v>9</v>
      </c>
    </row>
    <row r="131" spans="1:13" x14ac:dyDescent="0.25">
      <c r="A131" s="2" t="s">
        <v>595</v>
      </c>
      <c r="B131" s="10" t="s">
        <v>591</v>
      </c>
      <c r="C131" s="11" t="s">
        <v>592</v>
      </c>
      <c r="D131" s="2" t="s">
        <v>20</v>
      </c>
      <c r="E131" s="2" t="s">
        <v>593</v>
      </c>
      <c r="F131" s="2">
        <v>8206000</v>
      </c>
      <c r="G131" s="2" t="s">
        <v>305</v>
      </c>
      <c r="H131" s="2" t="s">
        <v>594</v>
      </c>
      <c r="I131">
        <f>LEN(Tabla1[[#This Row],[Nombre]])</f>
        <v>33</v>
      </c>
      <c r="J131">
        <f>LEN(Tabla1[[#This Row],[Direccion]])</f>
        <v>14</v>
      </c>
      <c r="K131">
        <f>LEN(Tabla1[[#This Row],[Ciudad]])</f>
        <v>8</v>
      </c>
      <c r="L131">
        <f>LEN(Tabla1[[#This Row],[Email]])</f>
        <v>16</v>
      </c>
      <c r="M131">
        <f>LEN(Tabla1[[#This Row],[Telefono]])</f>
        <v>7</v>
      </c>
    </row>
    <row r="132" spans="1:13" x14ac:dyDescent="0.25">
      <c r="A132" s="2" t="s">
        <v>824</v>
      </c>
      <c r="B132" s="10" t="s">
        <v>596</v>
      </c>
      <c r="C132" s="11" t="s">
        <v>597</v>
      </c>
      <c r="D132" s="2" t="s">
        <v>20</v>
      </c>
      <c r="E132" s="2" t="s">
        <v>598</v>
      </c>
      <c r="F132" s="2" t="s">
        <v>599</v>
      </c>
      <c r="G132" s="2" t="s">
        <v>30</v>
      </c>
      <c r="H132" s="2" t="s">
        <v>600</v>
      </c>
      <c r="I132">
        <f>LEN(Tabla1[[#This Row],[Nombre]])</f>
        <v>21</v>
      </c>
      <c r="J132">
        <f>LEN(Tabla1[[#This Row],[Direccion]])</f>
        <v>15</v>
      </c>
      <c r="K132">
        <f>LEN(Tabla1[[#This Row],[Ciudad]])</f>
        <v>8</v>
      </c>
      <c r="L132">
        <f>LEN(Tabla1[[#This Row],[Email]])</f>
        <v>25</v>
      </c>
      <c r="M132">
        <f>LEN(Tabla1[[#This Row],[Telefono]])</f>
        <v>10</v>
      </c>
    </row>
    <row r="133" spans="1:13" x14ac:dyDescent="0.25">
      <c r="A133" s="2" t="s">
        <v>825</v>
      </c>
      <c r="B133" s="10" t="s">
        <v>601</v>
      </c>
      <c r="C133" s="11" t="s">
        <v>602</v>
      </c>
      <c r="D133" s="2" t="s">
        <v>62</v>
      </c>
      <c r="E133" s="2" t="s">
        <v>603</v>
      </c>
      <c r="F133" s="2" t="s">
        <v>604</v>
      </c>
      <c r="G133" s="2" t="s">
        <v>11</v>
      </c>
      <c r="H133" s="2" t="s">
        <v>605</v>
      </c>
      <c r="I133">
        <f>LEN(Tabla1[[#This Row],[Nombre]])</f>
        <v>31</v>
      </c>
      <c r="J133">
        <f>LEN(Tabla1[[#This Row],[Direccion]])</f>
        <v>15</v>
      </c>
      <c r="K133">
        <f>LEN(Tabla1[[#This Row],[Ciudad]])</f>
        <v>11</v>
      </c>
      <c r="L133">
        <f>LEN(Tabla1[[#This Row],[Email]])</f>
        <v>16</v>
      </c>
      <c r="M133">
        <f>LEN(Tabla1[[#This Row],[Telefono]])</f>
        <v>10</v>
      </c>
    </row>
    <row r="134" spans="1:13" x14ac:dyDescent="0.25">
      <c r="A134" s="2" t="s">
        <v>826</v>
      </c>
      <c r="B134" s="10" t="s">
        <v>606</v>
      </c>
      <c r="C134" s="11" t="s">
        <v>607</v>
      </c>
      <c r="D134" s="2" t="s">
        <v>66</v>
      </c>
      <c r="E134" s="2" t="s">
        <v>608</v>
      </c>
      <c r="F134" s="2" t="s">
        <v>609</v>
      </c>
      <c r="G134" s="2" t="s">
        <v>30</v>
      </c>
      <c r="H134" s="2" t="s">
        <v>610</v>
      </c>
      <c r="I134">
        <f>LEN(Tabla1[[#This Row],[Nombre]])</f>
        <v>10</v>
      </c>
      <c r="J134">
        <f>LEN(Tabla1[[#This Row],[Direccion]])</f>
        <v>25</v>
      </c>
      <c r="K134">
        <f>LEN(Tabla1[[#This Row],[Ciudad]])</f>
        <v>9</v>
      </c>
      <c r="L134">
        <f>LEN(Tabla1[[#This Row],[Email]])</f>
        <v>23</v>
      </c>
      <c r="M134">
        <f>LEN(Tabla1[[#This Row],[Telefono]])</f>
        <v>10</v>
      </c>
    </row>
    <row r="135" spans="1:13" x14ac:dyDescent="0.25">
      <c r="A135" s="2" t="s">
        <v>827</v>
      </c>
      <c r="B135" s="10" t="s">
        <v>611</v>
      </c>
      <c r="C135" s="11" t="s">
        <v>612</v>
      </c>
      <c r="D135" s="2" t="s">
        <v>20</v>
      </c>
      <c r="E135" s="2" t="s">
        <v>613</v>
      </c>
      <c r="F135" s="2">
        <v>227075774</v>
      </c>
      <c r="G135" s="2" t="s">
        <v>30</v>
      </c>
      <c r="H135" s="2" t="s">
        <v>614</v>
      </c>
      <c r="I135">
        <f>LEN(Tabla1[[#This Row],[Nombre]])</f>
        <v>38</v>
      </c>
      <c r="J135">
        <f>LEN(Tabla1[[#This Row],[Direccion]])</f>
        <v>31</v>
      </c>
      <c r="K135">
        <f>LEN(Tabla1[[#This Row],[Ciudad]])</f>
        <v>8</v>
      </c>
      <c r="L135">
        <f>LEN(Tabla1[[#This Row],[Email]])</f>
        <v>23</v>
      </c>
      <c r="M135">
        <f>LEN(Tabla1[[#This Row],[Telefono]])</f>
        <v>9</v>
      </c>
    </row>
    <row r="136" spans="1:13" x14ac:dyDescent="0.25">
      <c r="A136" s="2" t="s">
        <v>828</v>
      </c>
      <c r="B136" s="10" t="s">
        <v>615</v>
      </c>
      <c r="C136" s="11"/>
      <c r="D136" s="2" t="s">
        <v>616</v>
      </c>
      <c r="E136" s="2" t="s">
        <v>617</v>
      </c>
      <c r="F136" s="2">
        <v>92401098</v>
      </c>
      <c r="G136" s="2" t="s">
        <v>30</v>
      </c>
      <c r="H136" s="2" t="s">
        <v>618</v>
      </c>
      <c r="I136">
        <f>LEN(Tabla1[[#This Row],[Nombre]])</f>
        <v>13</v>
      </c>
      <c r="J136">
        <f>LEN(Tabla1[[#This Row],[Direccion]])</f>
        <v>0</v>
      </c>
      <c r="K136">
        <f>LEN(Tabla1[[#This Row],[Ciudad]])</f>
        <v>7</v>
      </c>
      <c r="L136">
        <f>LEN(Tabla1[[#This Row],[Email]])</f>
        <v>24</v>
      </c>
      <c r="M136">
        <f>LEN(Tabla1[[#This Row],[Telefono]])</f>
        <v>8</v>
      </c>
    </row>
    <row r="137" spans="1:13" x14ac:dyDescent="0.25">
      <c r="A137" s="2" t="s">
        <v>829</v>
      </c>
      <c r="B137" s="10" t="s">
        <v>619</v>
      </c>
      <c r="C137" s="11" t="s">
        <v>620</v>
      </c>
      <c r="D137" s="2" t="s">
        <v>621</v>
      </c>
      <c r="E137" s="2" t="s">
        <v>622</v>
      </c>
      <c r="F137" s="2" t="s">
        <v>623</v>
      </c>
      <c r="G137" s="2" t="s">
        <v>30</v>
      </c>
      <c r="H137" s="2" t="s">
        <v>624</v>
      </c>
      <c r="I137">
        <f>LEN(Tabla1[[#This Row],[Nombre]])</f>
        <v>29</v>
      </c>
      <c r="J137">
        <f>LEN(Tabla1[[#This Row],[Direccion]])</f>
        <v>12</v>
      </c>
      <c r="K137">
        <f>LEN(Tabla1[[#This Row],[Ciudad]])</f>
        <v>8</v>
      </c>
      <c r="L137">
        <f>LEN(Tabla1[[#This Row],[Email]])</f>
        <v>24</v>
      </c>
      <c r="M137">
        <f>LEN(Tabla1[[#This Row],[Telefono]])</f>
        <v>11</v>
      </c>
    </row>
    <row r="138" spans="1:13" hidden="1" x14ac:dyDescent="0.25">
      <c r="A138" s="2"/>
      <c r="B138" s="10" t="s">
        <v>625</v>
      </c>
      <c r="C138" s="11" t="s">
        <v>626</v>
      </c>
      <c r="D138" s="2" t="s">
        <v>128</v>
      </c>
      <c r="E138" s="2" t="s">
        <v>627</v>
      </c>
      <c r="F138" s="2" t="s">
        <v>628</v>
      </c>
      <c r="G138" s="2" t="s">
        <v>11</v>
      </c>
      <c r="H138" s="2" t="s">
        <v>629</v>
      </c>
      <c r="I138">
        <f>LEN(Tabla1[[#This Row],[Nombre]])</f>
        <v>24</v>
      </c>
      <c r="L138">
        <f>LEN(Tabla1[[#This Row],[Email]])</f>
        <v>32</v>
      </c>
      <c r="M138">
        <f>LEN(Tabla1[[#This Row],[Telefono]])</f>
        <v>10</v>
      </c>
    </row>
    <row r="139" spans="1:13" x14ac:dyDescent="0.25">
      <c r="A139" s="2" t="s">
        <v>830</v>
      </c>
      <c r="B139" s="10" t="s">
        <v>630</v>
      </c>
      <c r="C139" s="11" t="s">
        <v>631</v>
      </c>
      <c r="D139" s="2" t="s">
        <v>128</v>
      </c>
      <c r="E139" s="2" t="s">
        <v>632</v>
      </c>
      <c r="F139" s="2" t="s">
        <v>633</v>
      </c>
      <c r="G139" s="2" t="s">
        <v>30</v>
      </c>
      <c r="H139" s="2" t="s">
        <v>634</v>
      </c>
      <c r="I139">
        <f>LEN(Tabla1[[#This Row],[Nombre]])</f>
        <v>23</v>
      </c>
      <c r="J139">
        <f>LEN(Tabla1[[#This Row],[Direccion]])</f>
        <v>18</v>
      </c>
      <c r="K139">
        <f>LEN(Tabla1[[#This Row],[Ciudad]])</f>
        <v>5</v>
      </c>
      <c r="L139">
        <f>LEN(Tabla1[[#This Row],[Email]])</f>
        <v>24</v>
      </c>
      <c r="M139">
        <f>LEN(Tabla1[[#This Row],[Telefono]])</f>
        <v>10</v>
      </c>
    </row>
    <row r="140" spans="1:13" x14ac:dyDescent="0.25">
      <c r="A140" s="2" t="s">
        <v>831</v>
      </c>
      <c r="B140" s="10" t="s">
        <v>635</v>
      </c>
      <c r="C140" s="11" t="s">
        <v>636</v>
      </c>
      <c r="D140" s="2" t="s">
        <v>637</v>
      </c>
      <c r="E140" s="2"/>
      <c r="F140" s="2"/>
      <c r="G140" s="2" t="s">
        <v>30</v>
      </c>
      <c r="H140" s="2" t="s">
        <v>638</v>
      </c>
      <c r="I140">
        <f>LEN(Tabla1[[#This Row],[Nombre]])</f>
        <v>26</v>
      </c>
      <c r="J140">
        <f>LEN(Tabla1[[#This Row],[Direccion]])</f>
        <v>18</v>
      </c>
      <c r="K140">
        <f>LEN(Tabla1[[#This Row],[Ciudad]])</f>
        <v>15</v>
      </c>
      <c r="L140">
        <f>LEN(Tabla1[[#This Row],[Email]])</f>
        <v>0</v>
      </c>
      <c r="M140">
        <f>LEN(Tabla1[[#This Row],[Telefono]])</f>
        <v>0</v>
      </c>
    </row>
    <row r="141" spans="1:13" x14ac:dyDescent="0.25">
      <c r="A141" s="2" t="s">
        <v>832</v>
      </c>
      <c r="B141" s="5" t="s">
        <v>639</v>
      </c>
      <c r="C141" s="2" t="s">
        <v>640</v>
      </c>
      <c r="D141" s="2" t="s">
        <v>641</v>
      </c>
      <c r="E141" s="3" t="s">
        <v>642</v>
      </c>
      <c r="F141" s="2"/>
      <c r="G141" s="2" t="s">
        <v>30</v>
      </c>
      <c r="H141" s="2" t="s">
        <v>643</v>
      </c>
      <c r="I141">
        <f>LEN(Tabla1[[#This Row],[Nombre]])</f>
        <v>39</v>
      </c>
      <c r="J141">
        <f>LEN(Tabla1[[#This Row],[Direccion]])</f>
        <v>39</v>
      </c>
      <c r="K141">
        <f>LEN(Tabla1[[#This Row],[Ciudad]])</f>
        <v>9</v>
      </c>
      <c r="L141">
        <f>LEN(Tabla1[[#This Row],[Email]])</f>
        <v>16</v>
      </c>
      <c r="M141">
        <f>LEN(Tabla1[[#This Row],[Telefono]])</f>
        <v>0</v>
      </c>
    </row>
    <row r="142" spans="1:13" x14ac:dyDescent="0.25">
      <c r="A142" s="2" t="s">
        <v>833</v>
      </c>
      <c r="B142" s="5" t="s">
        <v>644</v>
      </c>
      <c r="C142" s="2" t="s">
        <v>645</v>
      </c>
      <c r="D142" s="2" t="s">
        <v>180</v>
      </c>
      <c r="E142" s="2" t="s">
        <v>646</v>
      </c>
      <c r="F142" s="2" t="s">
        <v>647</v>
      </c>
      <c r="G142" s="2" t="s">
        <v>11</v>
      </c>
      <c r="H142" s="2" t="s">
        <v>648</v>
      </c>
      <c r="I142">
        <f>LEN(Tabla1[[#This Row],[Nombre]])</f>
        <v>39</v>
      </c>
      <c r="J142">
        <f>LEN(Tabla1[[#This Row],[Direccion]])</f>
        <v>22</v>
      </c>
      <c r="K142">
        <f>LEN(Tabla1[[#This Row],[Ciudad]])</f>
        <v>5</v>
      </c>
      <c r="L142">
        <f>LEN(Tabla1[[#This Row],[Email]])</f>
        <v>17</v>
      </c>
      <c r="M142">
        <f>LEN(Tabla1[[#This Row],[Telefono]])</f>
        <v>10</v>
      </c>
    </row>
    <row r="143" spans="1:13" x14ac:dyDescent="0.25">
      <c r="A143" s="2" t="s">
        <v>834</v>
      </c>
      <c r="B143" s="5" t="s">
        <v>649</v>
      </c>
      <c r="C143" s="2" t="s">
        <v>650</v>
      </c>
      <c r="D143" s="2" t="s">
        <v>651</v>
      </c>
      <c r="E143" s="3" t="s">
        <v>652</v>
      </c>
      <c r="F143" s="2"/>
      <c r="G143" s="2" t="s">
        <v>30</v>
      </c>
      <c r="H143" s="2" t="s">
        <v>653</v>
      </c>
      <c r="I143">
        <f>LEN(Tabla1[[#This Row],[Nombre]])</f>
        <v>18</v>
      </c>
      <c r="J143">
        <f>LEN(Tabla1[[#This Row],[Direccion]])</f>
        <v>32</v>
      </c>
      <c r="K143">
        <f>LEN(Tabla1[[#This Row],[Ciudad]])</f>
        <v>6</v>
      </c>
      <c r="L143">
        <f>LEN(Tabla1[[#This Row],[Email]])</f>
        <v>28</v>
      </c>
      <c r="M143">
        <f>LEN(Tabla1[[#This Row],[Telefono]])</f>
        <v>0</v>
      </c>
    </row>
    <row r="144" spans="1:13" x14ac:dyDescent="0.25">
      <c r="A144" s="2" t="s">
        <v>656</v>
      </c>
      <c r="B144" s="5" t="s">
        <v>654</v>
      </c>
      <c r="C144" s="2"/>
      <c r="D144" s="2" t="s">
        <v>20</v>
      </c>
      <c r="E144" s="2" t="s">
        <v>655</v>
      </c>
      <c r="F144" s="2"/>
      <c r="G144" s="2" t="s">
        <v>284</v>
      </c>
      <c r="H144" s="2"/>
      <c r="I144">
        <f>LEN(Tabla1[[#This Row],[Nombre]])</f>
        <v>12</v>
      </c>
      <c r="J144">
        <f>LEN(Tabla1[[#This Row],[Direccion]])</f>
        <v>0</v>
      </c>
      <c r="K144">
        <f>LEN(Tabla1[[#This Row],[Ciudad]])</f>
        <v>8</v>
      </c>
      <c r="L144">
        <f>LEN(Tabla1[[#This Row],[Email]])</f>
        <v>26</v>
      </c>
      <c r="M144">
        <f>LEN(Tabla1[[#This Row],[Telefono]])</f>
        <v>0</v>
      </c>
    </row>
    <row r="145" spans="1:13" x14ac:dyDescent="0.25">
      <c r="A145" s="2" t="s">
        <v>835</v>
      </c>
      <c r="B145" s="5" t="s">
        <v>657</v>
      </c>
      <c r="C145" s="2" t="s">
        <v>658</v>
      </c>
      <c r="D145" s="2" t="s">
        <v>495</v>
      </c>
      <c r="E145" s="2" t="s">
        <v>659</v>
      </c>
      <c r="F145" s="2">
        <v>227959283</v>
      </c>
      <c r="G145" s="2" t="s">
        <v>11</v>
      </c>
      <c r="H145" s="2" t="s">
        <v>660</v>
      </c>
      <c r="I145">
        <f>LEN(Tabla1[[#This Row],[Nombre]])</f>
        <v>24</v>
      </c>
      <c r="J145">
        <f>LEN(Tabla1[[#This Row],[Direccion]])</f>
        <v>19</v>
      </c>
      <c r="K145">
        <f>LEN(Tabla1[[#This Row],[Ciudad]])</f>
        <v>13</v>
      </c>
      <c r="L145">
        <f>LEN(Tabla1[[#This Row],[Email]])</f>
        <v>21</v>
      </c>
      <c r="M145">
        <f>LEN(Tabla1[[#This Row],[Telefono]])</f>
        <v>9</v>
      </c>
    </row>
    <row r="146" spans="1:13" x14ac:dyDescent="0.25">
      <c r="A146" s="2" t="s">
        <v>836</v>
      </c>
      <c r="B146" s="5" t="s">
        <v>661</v>
      </c>
      <c r="C146" s="2" t="s">
        <v>662</v>
      </c>
      <c r="D146" s="2" t="s">
        <v>146</v>
      </c>
      <c r="E146" s="2" t="s">
        <v>663</v>
      </c>
      <c r="F146" s="2" t="s">
        <v>664</v>
      </c>
      <c r="G146" s="2" t="s">
        <v>30</v>
      </c>
      <c r="H146" s="2" t="s">
        <v>665</v>
      </c>
      <c r="I146">
        <f>LEN(Tabla1[[#This Row],[Nombre]])</f>
        <v>27</v>
      </c>
      <c r="J146">
        <f>LEN(Tabla1[[#This Row],[Direccion]])</f>
        <v>12</v>
      </c>
      <c r="K146">
        <f>LEN(Tabla1[[#This Row],[Ciudad]])</f>
        <v>5</v>
      </c>
      <c r="L146">
        <f>LEN(Tabla1[[#This Row],[Email]])</f>
        <v>27</v>
      </c>
      <c r="M146">
        <f>LEN(Tabla1[[#This Row],[Telefono]])</f>
        <v>10</v>
      </c>
    </row>
    <row r="147" spans="1:13" x14ac:dyDescent="0.25">
      <c r="A147" s="2" t="s">
        <v>669</v>
      </c>
      <c r="B147" s="5" t="s">
        <v>666</v>
      </c>
      <c r="C147" s="2" t="s">
        <v>667</v>
      </c>
      <c r="D147" s="2" t="s">
        <v>62</v>
      </c>
      <c r="E147" s="2"/>
      <c r="F147" s="2">
        <v>226567043</v>
      </c>
      <c r="G147" s="2" t="s">
        <v>11</v>
      </c>
      <c r="H147" s="2" t="s">
        <v>668</v>
      </c>
      <c r="I147">
        <f>LEN(Tabla1[[#This Row],[Nombre]])</f>
        <v>10</v>
      </c>
      <c r="J147">
        <f>LEN(Tabla1[[#This Row],[Direccion]])</f>
        <v>17</v>
      </c>
      <c r="K147">
        <f>LEN(Tabla1[[#This Row],[Ciudad]])</f>
        <v>11</v>
      </c>
      <c r="L147">
        <f>LEN(Tabla1[[#This Row],[Email]])</f>
        <v>0</v>
      </c>
      <c r="M147">
        <f>LEN(Tabla1[[#This Row],[Telefono]])</f>
        <v>9</v>
      </c>
    </row>
    <row r="148" spans="1:13" x14ac:dyDescent="0.25">
      <c r="A148" s="2" t="s">
        <v>837</v>
      </c>
      <c r="B148" s="5" t="s">
        <v>670</v>
      </c>
      <c r="C148" s="2" t="s">
        <v>671</v>
      </c>
      <c r="D148" s="2" t="s">
        <v>66</v>
      </c>
      <c r="E148" s="2"/>
      <c r="F148" s="2"/>
      <c r="G148" s="2" t="s">
        <v>30</v>
      </c>
      <c r="H148" s="3" t="s">
        <v>672</v>
      </c>
      <c r="I148">
        <f>LEN(Tabla1[[#This Row],[Nombre]])</f>
        <v>21</v>
      </c>
      <c r="J148">
        <f>LEN(Tabla1[[#This Row],[Direccion]])</f>
        <v>22</v>
      </c>
      <c r="K148">
        <f>LEN(Tabla1[[#This Row],[Ciudad]])</f>
        <v>9</v>
      </c>
      <c r="L148">
        <f>LEN(Tabla1[[#This Row],[Email]])</f>
        <v>0</v>
      </c>
      <c r="M148">
        <f>LEN(Tabla1[[#This Row],[Telefono]])</f>
        <v>0</v>
      </c>
    </row>
    <row r="149" spans="1:13" x14ac:dyDescent="0.25">
      <c r="A149" s="2" t="s">
        <v>676</v>
      </c>
      <c r="B149" s="5" t="s">
        <v>673</v>
      </c>
      <c r="C149" s="2" t="s">
        <v>674</v>
      </c>
      <c r="D149" s="2" t="s">
        <v>20</v>
      </c>
      <c r="E149" s="2" t="s">
        <v>675</v>
      </c>
      <c r="F149" s="2">
        <v>226628859</v>
      </c>
      <c r="G149" s="2" t="s">
        <v>284</v>
      </c>
      <c r="H149" s="2"/>
      <c r="I149">
        <f>LEN(Tabla1[[#This Row],[Nombre]])</f>
        <v>14</v>
      </c>
      <c r="J149">
        <f>LEN(Tabla1[[#This Row],[Direccion]])</f>
        <v>22</v>
      </c>
      <c r="K149">
        <f>LEN(Tabla1[[#This Row],[Ciudad]])</f>
        <v>8</v>
      </c>
      <c r="L149">
        <f>LEN(Tabla1[[#This Row],[Email]])</f>
        <v>21</v>
      </c>
      <c r="M149">
        <f>LEN(Tabla1[[#This Row],[Telefono]])</f>
        <v>9</v>
      </c>
    </row>
    <row r="150" spans="1:13" x14ac:dyDescent="0.25">
      <c r="A150" s="2" t="s">
        <v>838</v>
      </c>
      <c r="B150" s="5" t="s">
        <v>677</v>
      </c>
      <c r="C150" s="2" t="s">
        <v>678</v>
      </c>
      <c r="D150" s="2" t="s">
        <v>66</v>
      </c>
      <c r="E150" s="2" t="s">
        <v>679</v>
      </c>
      <c r="F150" s="2">
        <v>967049200</v>
      </c>
      <c r="G150" s="2" t="s">
        <v>30</v>
      </c>
      <c r="H150" s="2" t="s">
        <v>680</v>
      </c>
      <c r="I150">
        <f>LEN(Tabla1[[#This Row],[Nombre]])</f>
        <v>18</v>
      </c>
      <c r="J150">
        <f>LEN(Tabla1[[#This Row],[Direccion]])</f>
        <v>25</v>
      </c>
      <c r="K150">
        <f>LEN(Tabla1[[#This Row],[Ciudad]])</f>
        <v>9</v>
      </c>
      <c r="L150">
        <f>LEN(Tabla1[[#This Row],[Email]])</f>
        <v>18</v>
      </c>
      <c r="M150">
        <f>LEN(Tabla1[[#This Row],[Telefono]])</f>
        <v>9</v>
      </c>
    </row>
    <row r="151" spans="1:13" x14ac:dyDescent="0.25">
      <c r="A151" s="2" t="s">
        <v>839</v>
      </c>
      <c r="B151" s="5" t="s">
        <v>681</v>
      </c>
      <c r="C151" s="2" t="s">
        <v>682</v>
      </c>
      <c r="D151" s="2" t="s">
        <v>20</v>
      </c>
      <c r="E151" s="2" t="s">
        <v>683</v>
      </c>
      <c r="F151" s="2" t="s">
        <v>684</v>
      </c>
      <c r="G151" s="2" t="s">
        <v>30</v>
      </c>
      <c r="H151" s="2" t="s">
        <v>685</v>
      </c>
      <c r="I151">
        <f>LEN(Tabla1[[#This Row],[Nombre]])</f>
        <v>18</v>
      </c>
      <c r="J151">
        <f>LEN(Tabla1[[#This Row],[Direccion]])</f>
        <v>25</v>
      </c>
      <c r="K151">
        <f>LEN(Tabla1[[#This Row],[Ciudad]])</f>
        <v>8</v>
      </c>
      <c r="L151">
        <f>LEN(Tabla1[[#This Row],[Email]])</f>
        <v>20</v>
      </c>
      <c r="M151">
        <f>LEN(Tabla1[[#This Row],[Telefono]])</f>
        <v>10</v>
      </c>
    </row>
    <row r="152" spans="1:13" hidden="1" x14ac:dyDescent="0.25">
      <c r="A152" s="2"/>
      <c r="B152" s="5" t="s">
        <v>686</v>
      </c>
      <c r="C152" s="2"/>
      <c r="D152" s="2" t="s">
        <v>20</v>
      </c>
      <c r="E152" s="2"/>
      <c r="F152" s="2"/>
      <c r="G152" s="2" t="s">
        <v>11</v>
      </c>
      <c r="H152" s="2" t="s">
        <v>687</v>
      </c>
      <c r="I152">
        <f>LEN(Tabla1[[#This Row],[Nombre]])</f>
        <v>15</v>
      </c>
      <c r="L152">
        <f>LEN(Tabla1[[#This Row],[Email]])</f>
        <v>0</v>
      </c>
      <c r="M152">
        <f>LEN(Tabla1[[#This Row],[Telefono]])</f>
        <v>0</v>
      </c>
    </row>
    <row r="153" spans="1:13" x14ac:dyDescent="0.25">
      <c r="A153" s="2" t="s">
        <v>840</v>
      </c>
      <c r="B153" s="5" t="s">
        <v>688</v>
      </c>
      <c r="C153" s="2" t="s">
        <v>689</v>
      </c>
      <c r="D153" s="2" t="s">
        <v>52</v>
      </c>
      <c r="E153" s="3" t="s">
        <v>690</v>
      </c>
      <c r="F153" s="2" t="s">
        <v>691</v>
      </c>
      <c r="G153" s="2" t="s">
        <v>446</v>
      </c>
      <c r="H153" s="2" t="s">
        <v>692</v>
      </c>
      <c r="I153">
        <f>LEN(Tabla1[[#This Row],[Nombre]])</f>
        <v>8</v>
      </c>
      <c r="J153">
        <f>LEN(Tabla1[[#This Row],[Direccion]])</f>
        <v>15</v>
      </c>
      <c r="K153">
        <f>LEN(Tabla1[[#This Row],[Ciudad]])</f>
        <v>11</v>
      </c>
      <c r="L153">
        <f>LEN(Tabla1[[#This Row],[Email]])</f>
        <v>22</v>
      </c>
      <c r="M153">
        <f>LEN(Tabla1[[#This Row],[Telefono]])</f>
        <v>10</v>
      </c>
    </row>
    <row r="154" spans="1:13" x14ac:dyDescent="0.25">
      <c r="A154" s="2" t="s">
        <v>753</v>
      </c>
      <c r="B154" s="5" t="s">
        <v>693</v>
      </c>
      <c r="C154" s="2" t="s">
        <v>694</v>
      </c>
      <c r="D154" s="2" t="s">
        <v>34</v>
      </c>
      <c r="E154" s="2" t="s">
        <v>695</v>
      </c>
      <c r="F154" s="2" t="s">
        <v>696</v>
      </c>
      <c r="G154" s="2" t="s">
        <v>11</v>
      </c>
      <c r="H154" s="2" t="s">
        <v>697</v>
      </c>
      <c r="I154">
        <f>LEN(Tabla1[[#This Row],[Nombre]])</f>
        <v>16</v>
      </c>
      <c r="J154">
        <f>LEN(Tabla1[[#This Row],[Direccion]])</f>
        <v>25</v>
      </c>
      <c r="K154">
        <f>LEN(Tabla1[[#This Row],[Ciudad]])</f>
        <v>8</v>
      </c>
      <c r="L154">
        <f>LEN(Tabla1[[#This Row],[Email]])</f>
        <v>22</v>
      </c>
      <c r="M154">
        <f>LEN(Tabla1[[#This Row],[Telefono]])</f>
        <v>10</v>
      </c>
    </row>
    <row r="155" spans="1:13" x14ac:dyDescent="0.25">
      <c r="A155" s="2" t="s">
        <v>841</v>
      </c>
      <c r="B155" s="5" t="s">
        <v>698</v>
      </c>
      <c r="C155" s="2" t="s">
        <v>699</v>
      </c>
      <c r="D155" s="2" t="s">
        <v>180</v>
      </c>
      <c r="E155" s="2" t="s">
        <v>700</v>
      </c>
      <c r="F155" s="2" t="s">
        <v>701</v>
      </c>
      <c r="G155" s="2" t="s">
        <v>11</v>
      </c>
      <c r="H155" s="2" t="s">
        <v>702</v>
      </c>
      <c r="I155">
        <f>LEN(Tabla1[[#This Row],[Nombre]])</f>
        <v>24</v>
      </c>
      <c r="J155">
        <f>LEN(Tabla1[[#This Row],[Direccion]])</f>
        <v>15</v>
      </c>
      <c r="K155">
        <f>LEN(Tabla1[[#This Row],[Ciudad]])</f>
        <v>5</v>
      </c>
      <c r="L155">
        <f>LEN(Tabla1[[#This Row],[Email]])</f>
        <v>17</v>
      </c>
      <c r="M155">
        <f>LEN(Tabla1[[#This Row],[Telefono]])</f>
        <v>10</v>
      </c>
    </row>
    <row r="156" spans="1:13" x14ac:dyDescent="0.25">
      <c r="A156" s="2" t="s">
        <v>707</v>
      </c>
      <c r="B156" s="5" t="s">
        <v>703</v>
      </c>
      <c r="C156" s="2" t="s">
        <v>704</v>
      </c>
      <c r="D156" s="2" t="s">
        <v>20</v>
      </c>
      <c r="E156" s="2" t="s">
        <v>705</v>
      </c>
      <c r="F156" s="2">
        <v>232305776</v>
      </c>
      <c r="G156" s="2" t="s">
        <v>305</v>
      </c>
      <c r="H156" s="2" t="s">
        <v>706</v>
      </c>
      <c r="I156">
        <f>LEN(Tabla1[[#This Row],[Nombre]])</f>
        <v>26</v>
      </c>
      <c r="J156">
        <f>LEN(Tabla1[[#This Row],[Direccion]])</f>
        <v>35</v>
      </c>
      <c r="K156">
        <f>LEN(Tabla1[[#This Row],[Ciudad]])</f>
        <v>8</v>
      </c>
      <c r="L156">
        <f>LEN(Tabla1[[#This Row],[Email]])</f>
        <v>22</v>
      </c>
      <c r="M156">
        <f>LEN(Tabla1[[#This Row],[Telefono]])</f>
        <v>9</v>
      </c>
    </row>
    <row r="157" spans="1:13" x14ac:dyDescent="0.25">
      <c r="A157" s="2" t="s">
        <v>842</v>
      </c>
      <c r="B157" s="5" t="s">
        <v>708</v>
      </c>
      <c r="C157" s="2" t="s">
        <v>709</v>
      </c>
      <c r="D157" s="2" t="s">
        <v>521</v>
      </c>
      <c r="E157" s="3" t="s">
        <v>710</v>
      </c>
      <c r="F157" s="2"/>
      <c r="G157" s="2" t="s">
        <v>30</v>
      </c>
      <c r="H157" s="2" t="s">
        <v>711</v>
      </c>
      <c r="I157">
        <f>LEN(Tabla1[[#This Row],[Nombre]])</f>
        <v>8</v>
      </c>
      <c r="J157">
        <f>LEN(Tabla1[[#This Row],[Direccion]])</f>
        <v>25</v>
      </c>
      <c r="K157">
        <f>LEN(Tabla1[[#This Row],[Ciudad]])</f>
        <v>10</v>
      </c>
      <c r="L157">
        <f>LEN(Tabla1[[#This Row],[Email]])</f>
        <v>22</v>
      </c>
      <c r="M157">
        <f>LEN(Tabla1[[#This Row],[Telefono]])</f>
        <v>0</v>
      </c>
    </row>
    <row r="158" spans="1:13" x14ac:dyDescent="0.25">
      <c r="A158" s="2" t="s">
        <v>843</v>
      </c>
      <c r="B158" s="5" t="s">
        <v>712</v>
      </c>
      <c r="C158" s="2" t="s">
        <v>713</v>
      </c>
      <c r="D158" s="2" t="s">
        <v>345</v>
      </c>
      <c r="E158" s="2" t="s">
        <v>714</v>
      </c>
      <c r="F158" s="2"/>
      <c r="G158" s="2" t="s">
        <v>30</v>
      </c>
      <c r="H158" s="2" t="s">
        <v>715</v>
      </c>
      <c r="I158">
        <f>LEN(Tabla1[[#This Row],[Nombre]])</f>
        <v>16</v>
      </c>
      <c r="J158">
        <f>LEN(Tabla1[[#This Row],[Direccion]])</f>
        <v>27</v>
      </c>
      <c r="K158">
        <f>LEN(Tabla1[[#This Row],[Ciudad]])</f>
        <v>13</v>
      </c>
      <c r="L158">
        <f>LEN(Tabla1[[#This Row],[Email]])</f>
        <v>16</v>
      </c>
      <c r="M158">
        <f>LEN(Tabla1[[#This Row],[Telefono]])</f>
        <v>0</v>
      </c>
    </row>
    <row r="159" spans="1:13" x14ac:dyDescent="0.25">
      <c r="A159" s="2" t="s">
        <v>844</v>
      </c>
      <c r="B159" s="5" t="s">
        <v>716</v>
      </c>
      <c r="C159" s="2" t="s">
        <v>717</v>
      </c>
      <c r="D159" s="2" t="s">
        <v>66</v>
      </c>
      <c r="E159" s="2" t="s">
        <v>718</v>
      </c>
      <c r="F159" s="2" t="s">
        <v>719</v>
      </c>
      <c r="G159" s="2" t="s">
        <v>30</v>
      </c>
      <c r="H159" s="2" t="s">
        <v>720</v>
      </c>
      <c r="I159">
        <f>LEN(Tabla1[[#This Row],[Nombre]])</f>
        <v>30</v>
      </c>
      <c r="J159">
        <f>LEN(Tabla1[[#This Row],[Direccion]])</f>
        <v>19</v>
      </c>
      <c r="K159">
        <f>LEN(Tabla1[[#This Row],[Ciudad]])</f>
        <v>9</v>
      </c>
      <c r="L159">
        <f>LEN(Tabla1[[#This Row],[Email]])</f>
        <v>24</v>
      </c>
      <c r="M159">
        <f>LEN(Tabla1[[#This Row],[Telefono]])</f>
        <v>10</v>
      </c>
    </row>
    <row r="160" spans="1:13" x14ac:dyDescent="0.25">
      <c r="A160" s="2" t="s">
        <v>845</v>
      </c>
      <c r="B160" s="5" t="s">
        <v>721</v>
      </c>
      <c r="C160" s="2" t="s">
        <v>722</v>
      </c>
      <c r="D160" s="2" t="s">
        <v>66</v>
      </c>
      <c r="E160" s="2" t="s">
        <v>723</v>
      </c>
      <c r="F160" s="2" t="s">
        <v>724</v>
      </c>
      <c r="G160" s="2" t="s">
        <v>11</v>
      </c>
      <c r="H160" s="2" t="s">
        <v>725</v>
      </c>
      <c r="I160">
        <f>LEN(Tabla1[[#This Row],[Nombre]])</f>
        <v>23</v>
      </c>
      <c r="J160">
        <f>LEN(Tabla1[[#This Row],[Direccion]])</f>
        <v>10</v>
      </c>
      <c r="K160">
        <f>LEN(Tabla1[[#This Row],[Ciudad]])</f>
        <v>9</v>
      </c>
      <c r="L160">
        <f>LEN(Tabla1[[#This Row],[Email]])</f>
        <v>16</v>
      </c>
      <c r="M160">
        <f>LEN(Tabla1[[#This Row],[Telefono]])</f>
        <v>10</v>
      </c>
    </row>
    <row r="161" spans="1:13" x14ac:dyDescent="0.25">
      <c r="A161" s="2" t="s">
        <v>846</v>
      </c>
      <c r="B161" s="5" t="s">
        <v>726</v>
      </c>
      <c r="C161" s="2" t="s">
        <v>727</v>
      </c>
      <c r="D161" s="2" t="s">
        <v>62</v>
      </c>
      <c r="E161" s="3" t="s">
        <v>728</v>
      </c>
      <c r="F161" s="2" t="s">
        <v>729</v>
      </c>
      <c r="G161" s="2" t="s">
        <v>30</v>
      </c>
      <c r="H161" s="2" t="s">
        <v>730</v>
      </c>
      <c r="I161">
        <f>LEN(Tabla1[[#This Row],[Nombre]])</f>
        <v>21</v>
      </c>
      <c r="J161">
        <f>LEN(Tabla1[[#This Row],[Direccion]])</f>
        <v>16</v>
      </c>
      <c r="K161">
        <f>LEN(Tabla1[[#This Row],[Ciudad]])</f>
        <v>11</v>
      </c>
      <c r="L161">
        <f>LEN(Tabla1[[#This Row],[Email]])</f>
        <v>27</v>
      </c>
      <c r="M161">
        <f>LEN(Tabla1[[#This Row],[Telefono]])</f>
        <v>10</v>
      </c>
    </row>
    <row r="162" spans="1:13" x14ac:dyDescent="0.25">
      <c r="A162" s="2" t="s">
        <v>847</v>
      </c>
      <c r="B162" s="5" t="s">
        <v>731</v>
      </c>
      <c r="C162" s="2" t="s">
        <v>732</v>
      </c>
      <c r="D162" s="2" t="s">
        <v>20</v>
      </c>
      <c r="E162" s="3" t="s">
        <v>733</v>
      </c>
      <c r="F162" s="2"/>
      <c r="G162" s="2" t="s">
        <v>30</v>
      </c>
      <c r="H162" s="2" t="s">
        <v>734</v>
      </c>
      <c r="I162">
        <f>LEN(Tabla1[[#This Row],[Nombre]])</f>
        <v>25</v>
      </c>
      <c r="J162">
        <f>LEN(Tabla1[[#This Row],[Direccion]])</f>
        <v>18</v>
      </c>
      <c r="K162">
        <f>LEN(Tabla1[[#This Row],[Ciudad]])</f>
        <v>8</v>
      </c>
      <c r="L162">
        <f>LEN(Tabla1[[#This Row],[Email]])</f>
        <v>25</v>
      </c>
      <c r="M162">
        <f>LEN(Tabla1[[#This Row],[Telefono]])</f>
        <v>0</v>
      </c>
    </row>
    <row r="163" spans="1:13" x14ac:dyDescent="0.25">
      <c r="A163" s="15" t="s">
        <v>853</v>
      </c>
      <c r="B163" s="16"/>
      <c r="C163" s="15"/>
      <c r="D163" s="15"/>
      <c r="E163" s="15"/>
      <c r="F163" s="15"/>
      <c r="G163" s="15"/>
      <c r="H163" s="15"/>
      <c r="I163">
        <f>SUBTOTAL(104,Tabla1[Largo Nombre])</f>
        <v>54</v>
      </c>
      <c r="J163">
        <f>SUBTOTAL(104,Tabla1[Largo Dire])</f>
        <v>46</v>
      </c>
      <c r="K163">
        <f>SUBTOTAL(104,Tabla1[Largo Ciudad])</f>
        <v>16</v>
      </c>
      <c r="L163">
        <f>SUBTOTAL(104,Tabla1[Largo Email])</f>
        <v>35</v>
      </c>
      <c r="M163">
        <f>SUBTOTAL(104,Tabla1[Largo Telefono])</f>
        <v>13</v>
      </c>
    </row>
  </sheetData>
  <hyperlinks>
    <hyperlink ref="E2" r:id="rId1" xr:uid="{1ED850E8-606B-401E-B1A8-0C3131C5692B}"/>
    <hyperlink ref="E3" r:id="rId2" xr:uid="{7FCA9B4C-E8D7-480D-B560-ECE9C4CC9F16}"/>
    <hyperlink ref="E4" r:id="rId3" xr:uid="{0614A992-D791-46DE-BAF8-918F602A0762}"/>
    <hyperlink ref="E5" r:id="rId4" xr:uid="{95360318-5852-4CB9-B889-23796A427D43}"/>
    <hyperlink ref="E6" r:id="rId5" xr:uid="{7B3CAA7F-0928-41CD-94C6-64CC0DC21D93}"/>
    <hyperlink ref="E7" r:id="rId6" xr:uid="{C9A543F8-6994-4B9C-BAF8-D18547DCDA0F}"/>
    <hyperlink ref="E8" r:id="rId7" xr:uid="{0394772B-A74A-4BA3-B097-9631D8E3688B}"/>
    <hyperlink ref="E9" r:id="rId8" xr:uid="{3E85EF5B-3366-43B3-80AF-C454D793FE3A}"/>
    <hyperlink ref="E10" r:id="rId9" xr:uid="{9AAFFC9D-7E28-4ED8-A2AB-253EE0DD636D}"/>
    <hyperlink ref="E11" r:id="rId10" xr:uid="{09E2A573-957C-48AB-8BA0-52852C626AB8}"/>
    <hyperlink ref="E12" r:id="rId11" xr:uid="{DFB2C893-25A7-4F66-B1BC-2653D7AD98DD}"/>
    <hyperlink ref="E13" r:id="rId12" xr:uid="{1C3F5314-01F8-4EB7-B92E-76839AC7989D}"/>
    <hyperlink ref="E14" r:id="rId13" xr:uid="{E16EB587-7ABF-40C4-AFDE-C35718C0EBA9}"/>
    <hyperlink ref="E15" r:id="rId14" xr:uid="{59C8719C-411F-4294-A2F9-9B79B2C74D63}"/>
    <hyperlink ref="E16" r:id="rId15" xr:uid="{8CCA2589-527D-46CA-96CF-9538FFEBD1CB}"/>
    <hyperlink ref="E17" r:id="rId16" xr:uid="{4D0538DD-7738-461B-A156-F17411C2EFDA}"/>
    <hyperlink ref="E19" r:id="rId17" xr:uid="{3E4EFDB4-D01B-4F2D-AA63-243B2705D0CC}"/>
    <hyperlink ref="E20" r:id="rId18" xr:uid="{2FF9855F-4141-4A8C-AB3A-6C5C96D0B8DB}"/>
    <hyperlink ref="E21" r:id="rId19" xr:uid="{3359522E-4AFE-4165-9450-8563504FEAF4}"/>
    <hyperlink ref="E22" r:id="rId20" xr:uid="{DBD1072C-387D-4550-A0C5-D2BB13DEA5C1}"/>
    <hyperlink ref="E23" r:id="rId21" xr:uid="{E8AF9AC2-AF1B-427F-BC13-9DCCEA8F1AFA}"/>
    <hyperlink ref="E24" r:id="rId22" xr:uid="{4AF56770-3E19-481B-8185-76103B425C7F}"/>
    <hyperlink ref="E25" r:id="rId23" xr:uid="{EF2DBCA4-F182-45F4-8481-448376CCF6E4}"/>
    <hyperlink ref="E26" r:id="rId24" xr:uid="{38EA8554-97EA-4314-8399-2EBB328E9CF2}"/>
    <hyperlink ref="E27" r:id="rId25" xr:uid="{882B5325-5187-48DF-ABF6-F60B128F0E5D}"/>
    <hyperlink ref="E28" r:id="rId26" xr:uid="{CA3C3968-01EA-4B07-A06E-2DB1872C634A}"/>
    <hyperlink ref="E29" r:id="rId27" xr:uid="{597B62F7-4EE8-4FC7-A608-03B08AB872B7}"/>
    <hyperlink ref="E30" r:id="rId28" xr:uid="{52130C19-414D-4903-9A29-A0B8586B2C51}"/>
    <hyperlink ref="E31" r:id="rId29" xr:uid="{78179413-0AF4-4C89-891D-927F04E69054}"/>
    <hyperlink ref="E32" r:id="rId30" xr:uid="{06A9F258-F227-4A11-A534-2889BC299EE7}"/>
    <hyperlink ref="E33" r:id="rId31" xr:uid="{CE3BE86C-D589-47DE-B6D6-77085BC58255}"/>
    <hyperlink ref="E34" r:id="rId32" xr:uid="{57A3BFF2-1E95-406C-A8D9-2B5590700881}"/>
    <hyperlink ref="E35" r:id="rId33" xr:uid="{497B26D1-8D5F-4023-AF4C-DDC2643743BB}"/>
    <hyperlink ref="E36" r:id="rId34" xr:uid="{003CED35-C117-4239-83F5-9B2C6894452D}"/>
    <hyperlink ref="E37" r:id="rId35" xr:uid="{73779A11-FBF2-41AF-829F-321C30481298}"/>
    <hyperlink ref="E38" r:id="rId36" xr:uid="{7371F6E2-592E-4EF9-A206-C5A9D585900F}"/>
    <hyperlink ref="E39" r:id="rId37" xr:uid="{0DDEDA03-9134-4380-953C-C72F568DF26B}"/>
    <hyperlink ref="E40" r:id="rId38" xr:uid="{41FC73C5-E762-4B23-9021-74F83AB1B465}"/>
    <hyperlink ref="E67" r:id="rId39" xr:uid="{06CE80EC-219D-410D-B66E-3E95226445BD}"/>
    <hyperlink ref="H63" r:id="rId40" xr:uid="{BE1A9B30-55E2-4417-B439-7D99C2AB6E06}"/>
    <hyperlink ref="E48" r:id="rId41" xr:uid="{78BCC88F-716B-4901-9B37-32E42F3C69F1}"/>
    <hyperlink ref="E53" r:id="rId42" display="mailto:mponce@taglermaq.cl" xr:uid="{76ACE12C-9F1A-4A9D-B87D-9FC87A36BC41}"/>
    <hyperlink ref="E49" r:id="rId43" xr:uid="{8163E4B6-30F9-4D0C-9A52-6790F513D5C2}"/>
    <hyperlink ref="E50" r:id="rId44" xr:uid="{02A4160E-D7E5-4465-9BC0-0BE2B6F64911}"/>
    <hyperlink ref="E42" r:id="rId45" xr:uid="{AB5FDB50-82B5-48F9-9C41-C3C766B71E5C}"/>
    <hyperlink ref="E43" r:id="rId46" xr:uid="{3B1366A9-1E6B-41A8-985A-F2ABA8A5414C}"/>
    <hyperlink ref="E44" r:id="rId47" xr:uid="{C8BFF778-E2AC-4215-A05C-1378D6C10AC6}"/>
    <hyperlink ref="E45" r:id="rId48" xr:uid="{B1B3448B-114B-4EA5-964B-1449D0DFA612}"/>
    <hyperlink ref="E56" r:id="rId49" xr:uid="{4B0461F5-132F-4A5C-83ED-293E37981667}"/>
    <hyperlink ref="E47" r:id="rId50" xr:uid="{93899463-DD73-49E5-B316-B8B28D5B4F4A}"/>
    <hyperlink ref="E41" r:id="rId51" xr:uid="{7C834B6B-7F84-48F1-930C-8FC7F5838FFD}"/>
    <hyperlink ref="E46" r:id="rId52" xr:uid="{725DD3EA-D0C5-4ACC-B6C1-E8B0082F7C48}"/>
    <hyperlink ref="E65" r:id="rId53" xr:uid="{E5E66714-E26C-4698-A5CA-0AAD1BAB24F3}"/>
    <hyperlink ref="E85" r:id="rId54" xr:uid="{C4D2AEFB-1019-4178-A2D2-A510B4478088}"/>
    <hyperlink ref="E78" r:id="rId55" xr:uid="{970C601A-C765-4EC2-AB69-CF3AB74136DC}"/>
    <hyperlink ref="E77" r:id="rId56" xr:uid="{723F7158-003D-446F-981D-73FC5816F3A1}"/>
    <hyperlink ref="E83" r:id="rId57" xr:uid="{F6BA74D1-5F14-4B81-9494-8373F536D9D2}"/>
    <hyperlink ref="H90" r:id="rId58" xr:uid="{E6986306-4A8A-4573-8BD3-A742AA4B06E5}"/>
    <hyperlink ref="E153" r:id="rId59" xr:uid="{26B5D801-D671-47A2-BA0C-0BE0F580F563}"/>
    <hyperlink ref="H148" r:id="rId60" xr:uid="{8E29F9C6-72FD-4C83-B405-6FA138984D9E}"/>
    <hyperlink ref="E102" r:id="rId61" xr:uid="{511BFB89-7349-4FDB-A579-5F533697B72D}"/>
    <hyperlink ref="E124" r:id="rId62" xr:uid="{A5A5D76B-2DFF-4CEE-B978-3C60677F3748}"/>
    <hyperlink ref="E94" r:id="rId63" xr:uid="{C6AB2CE5-9703-484B-837A-8E6FB07B4A7C}"/>
    <hyperlink ref="E141" r:id="rId64" xr:uid="{31B37F28-9354-4B83-806A-12FA15A1AE02}"/>
    <hyperlink ref="E157" r:id="rId65" xr:uid="{4D166D27-EC79-4C03-AB18-78635D701314}"/>
    <hyperlink ref="E143" r:id="rId66" xr:uid="{D9439B67-E8B6-4906-8E24-4EBA8A680E74}"/>
    <hyperlink ref="E161" r:id="rId67" xr:uid="{F455D39A-B578-4EB3-8391-C5933D0BF7FC}"/>
    <hyperlink ref="E162" r:id="rId68" xr:uid="{47539E00-BB69-403C-8AF4-6D14F552FD71}"/>
  </hyperlinks>
  <pageMargins left="0.7" right="0.7" top="0.75" bottom="0.75" header="0.3" footer="0.3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0E1E-3625-4EE9-9F1A-75AF336AE332}">
  <dimension ref="A1:G162"/>
  <sheetViews>
    <sheetView tabSelected="1" workbookViewId="0">
      <selection activeCell="A130" sqref="A130:D130"/>
    </sheetView>
  </sheetViews>
  <sheetFormatPr baseColWidth="10" defaultRowHeight="15" x14ac:dyDescent="0.25"/>
  <cols>
    <col min="1" max="1" width="51.85546875" bestFit="1" customWidth="1"/>
    <col min="2" max="2" width="18.28515625" style="24" bestFit="1" customWidth="1"/>
    <col min="3" max="3" width="12" customWidth="1"/>
    <col min="5" max="5" width="12" customWidth="1"/>
    <col min="6" max="6" width="19" bestFit="1" customWidth="1"/>
    <col min="7" max="7" width="12" customWidth="1"/>
  </cols>
  <sheetData>
    <row r="1" spans="1:7" x14ac:dyDescent="0.25">
      <c r="A1" s="20" t="s">
        <v>1054</v>
      </c>
      <c r="B1" s="25" t="s">
        <v>1055</v>
      </c>
      <c r="C1" t="s">
        <v>1056</v>
      </c>
      <c r="E1" s="17" t="s">
        <v>1057</v>
      </c>
      <c r="F1" s="18" t="s">
        <v>855</v>
      </c>
      <c r="G1" t="s">
        <v>1058</v>
      </c>
    </row>
    <row r="2" spans="1:7" x14ac:dyDescent="0.25">
      <c r="A2" s="19" t="s">
        <v>859</v>
      </c>
      <c r="B2" s="23" t="s">
        <v>9</v>
      </c>
      <c r="C2">
        <f t="shared" ref="C2:C33" si="0">VLOOKUP(B2,F:G,2,FALSE)</f>
        <v>96</v>
      </c>
      <c r="E2" s="17">
        <v>1</v>
      </c>
      <c r="F2" s="17" t="s">
        <v>973</v>
      </c>
      <c r="G2" s="17">
        <v>1</v>
      </c>
    </row>
    <row r="3" spans="1:7" x14ac:dyDescent="0.25">
      <c r="A3" s="4" t="s">
        <v>13</v>
      </c>
      <c r="B3" s="23" t="s">
        <v>15</v>
      </c>
      <c r="C3">
        <f t="shared" si="0"/>
        <v>92</v>
      </c>
      <c r="E3" s="17">
        <v>2</v>
      </c>
      <c r="F3" s="17" t="s">
        <v>974</v>
      </c>
      <c r="G3" s="17">
        <v>2</v>
      </c>
    </row>
    <row r="4" spans="1:7" x14ac:dyDescent="0.25">
      <c r="A4" s="4" t="s">
        <v>18</v>
      </c>
      <c r="B4" s="23" t="s">
        <v>20</v>
      </c>
      <c r="C4">
        <f t="shared" si="0"/>
        <v>100</v>
      </c>
      <c r="E4" s="17">
        <v>3</v>
      </c>
      <c r="F4" s="17" t="s">
        <v>975</v>
      </c>
      <c r="G4" s="17">
        <v>3</v>
      </c>
    </row>
    <row r="5" spans="1:7" x14ac:dyDescent="0.25">
      <c r="A5" s="4" t="s">
        <v>24</v>
      </c>
      <c r="B5" s="23" t="s">
        <v>26</v>
      </c>
      <c r="C5">
        <f t="shared" si="0"/>
        <v>76</v>
      </c>
      <c r="E5" s="17">
        <v>4</v>
      </c>
      <c r="F5" s="17" t="s">
        <v>976</v>
      </c>
      <c r="G5" s="17">
        <v>4</v>
      </c>
    </row>
    <row r="6" spans="1:7" x14ac:dyDescent="0.25">
      <c r="A6" s="4" t="s">
        <v>860</v>
      </c>
      <c r="B6" s="23" t="s">
        <v>15</v>
      </c>
      <c r="C6">
        <f t="shared" si="0"/>
        <v>92</v>
      </c>
      <c r="E6" s="17">
        <v>5</v>
      </c>
      <c r="F6" s="17" t="s">
        <v>977</v>
      </c>
      <c r="G6" s="17">
        <v>5</v>
      </c>
    </row>
    <row r="7" spans="1:7" x14ac:dyDescent="0.25">
      <c r="A7" s="4" t="s">
        <v>861</v>
      </c>
      <c r="B7" s="23" t="s">
        <v>34</v>
      </c>
      <c r="C7">
        <f t="shared" si="0"/>
        <v>90</v>
      </c>
      <c r="E7" s="17">
        <v>6</v>
      </c>
      <c r="F7" s="17" t="s">
        <v>978</v>
      </c>
      <c r="G7" s="17">
        <v>6</v>
      </c>
    </row>
    <row r="8" spans="1:7" x14ac:dyDescent="0.25">
      <c r="A8" s="4" t="s">
        <v>862</v>
      </c>
      <c r="B8" s="23" t="s">
        <v>39</v>
      </c>
      <c r="C8">
        <f t="shared" si="0"/>
        <v>63</v>
      </c>
      <c r="E8" s="17">
        <v>7</v>
      </c>
      <c r="F8" s="17" t="s">
        <v>979</v>
      </c>
      <c r="G8" s="17">
        <v>7</v>
      </c>
    </row>
    <row r="9" spans="1:7" x14ac:dyDescent="0.25">
      <c r="A9" s="4" t="s">
        <v>42</v>
      </c>
      <c r="B9" s="23" t="s">
        <v>20</v>
      </c>
      <c r="C9">
        <f t="shared" si="0"/>
        <v>100</v>
      </c>
      <c r="E9" s="17">
        <v>8</v>
      </c>
      <c r="F9" s="17" t="s">
        <v>980</v>
      </c>
      <c r="G9" s="17">
        <v>8</v>
      </c>
    </row>
    <row r="10" spans="1:7" x14ac:dyDescent="0.25">
      <c r="A10" s="4" t="s">
        <v>863</v>
      </c>
      <c r="B10" s="23" t="s">
        <v>47</v>
      </c>
      <c r="C10">
        <f t="shared" si="0"/>
        <v>67</v>
      </c>
      <c r="E10" s="17">
        <v>9</v>
      </c>
      <c r="F10" s="17" t="s">
        <v>189</v>
      </c>
      <c r="G10" s="17">
        <v>9</v>
      </c>
    </row>
    <row r="11" spans="1:7" x14ac:dyDescent="0.25">
      <c r="A11" s="4" t="s">
        <v>864</v>
      </c>
      <c r="B11" s="23" t="s">
        <v>52</v>
      </c>
      <c r="C11">
        <f t="shared" si="0"/>
        <v>98</v>
      </c>
      <c r="E11" s="17">
        <v>10</v>
      </c>
      <c r="F11" s="17" t="s">
        <v>981</v>
      </c>
      <c r="G11" s="17">
        <v>10</v>
      </c>
    </row>
    <row r="12" spans="1:7" x14ac:dyDescent="0.25">
      <c r="A12" s="4" t="s">
        <v>55</v>
      </c>
      <c r="B12" s="23" t="s">
        <v>57</v>
      </c>
      <c r="C12">
        <f t="shared" si="0"/>
        <v>70</v>
      </c>
      <c r="E12" s="17">
        <v>11</v>
      </c>
      <c r="F12" s="17" t="s">
        <v>982</v>
      </c>
      <c r="G12" s="17">
        <v>11</v>
      </c>
    </row>
    <row r="13" spans="1:7" x14ac:dyDescent="0.25">
      <c r="A13" s="4" t="s">
        <v>865</v>
      </c>
      <c r="B13" s="23" t="s">
        <v>62</v>
      </c>
      <c r="C13">
        <f t="shared" si="0"/>
        <v>89</v>
      </c>
      <c r="E13" s="17">
        <v>12</v>
      </c>
      <c r="F13" s="17" t="s">
        <v>983</v>
      </c>
      <c r="G13" s="17">
        <v>12</v>
      </c>
    </row>
    <row r="14" spans="1:7" x14ac:dyDescent="0.25">
      <c r="A14" s="4" t="s">
        <v>866</v>
      </c>
      <c r="B14" s="23" t="s">
        <v>66</v>
      </c>
      <c r="C14">
        <f t="shared" si="0"/>
        <v>91</v>
      </c>
      <c r="E14" s="17">
        <v>13</v>
      </c>
      <c r="F14" s="17" t="s">
        <v>984</v>
      </c>
      <c r="G14" s="17">
        <v>13</v>
      </c>
    </row>
    <row r="15" spans="1:7" x14ac:dyDescent="0.25">
      <c r="A15" s="4" t="s">
        <v>867</v>
      </c>
      <c r="B15" s="23" t="s">
        <v>66</v>
      </c>
      <c r="C15">
        <f t="shared" si="0"/>
        <v>91</v>
      </c>
      <c r="E15" s="17">
        <v>14</v>
      </c>
      <c r="F15" s="17" t="s">
        <v>985</v>
      </c>
      <c r="G15" s="17">
        <v>14</v>
      </c>
    </row>
    <row r="16" spans="1:7" x14ac:dyDescent="0.25">
      <c r="A16" s="4" t="s">
        <v>868</v>
      </c>
      <c r="B16" s="23" t="s">
        <v>15</v>
      </c>
      <c r="C16">
        <f t="shared" si="0"/>
        <v>92</v>
      </c>
      <c r="E16" s="17">
        <v>15</v>
      </c>
      <c r="F16" s="17" t="s">
        <v>986</v>
      </c>
      <c r="G16" s="17">
        <v>15</v>
      </c>
    </row>
    <row r="17" spans="1:7" x14ac:dyDescent="0.25">
      <c r="A17" s="4" t="s">
        <v>869</v>
      </c>
      <c r="B17" s="23" t="s">
        <v>62</v>
      </c>
      <c r="C17">
        <f t="shared" si="0"/>
        <v>89</v>
      </c>
      <c r="E17" s="17">
        <v>16</v>
      </c>
      <c r="F17" s="17" t="s">
        <v>987</v>
      </c>
      <c r="G17" s="17">
        <v>16</v>
      </c>
    </row>
    <row r="18" spans="1:7" x14ac:dyDescent="0.25">
      <c r="A18" s="4" t="s">
        <v>870</v>
      </c>
      <c r="B18" s="23" t="s">
        <v>34</v>
      </c>
      <c r="C18">
        <f t="shared" si="0"/>
        <v>90</v>
      </c>
      <c r="E18" s="17">
        <v>17</v>
      </c>
      <c r="F18" s="17" t="s">
        <v>988</v>
      </c>
      <c r="G18" s="17">
        <v>17</v>
      </c>
    </row>
    <row r="19" spans="1:7" x14ac:dyDescent="0.25">
      <c r="A19" s="4" t="s">
        <v>871</v>
      </c>
      <c r="B19" s="23" t="s">
        <v>47</v>
      </c>
      <c r="C19">
        <f t="shared" si="0"/>
        <v>67</v>
      </c>
      <c r="E19" s="17">
        <v>18</v>
      </c>
      <c r="F19" s="17" t="s">
        <v>989</v>
      </c>
      <c r="G19" s="17">
        <v>18</v>
      </c>
    </row>
    <row r="20" spans="1:7" x14ac:dyDescent="0.25">
      <c r="A20" s="4" t="s">
        <v>872</v>
      </c>
      <c r="B20" s="23" t="s">
        <v>20</v>
      </c>
      <c r="C20">
        <f t="shared" si="0"/>
        <v>100</v>
      </c>
      <c r="E20" s="17">
        <v>19</v>
      </c>
      <c r="F20" s="17" t="s">
        <v>990</v>
      </c>
      <c r="G20" s="17">
        <v>19</v>
      </c>
    </row>
    <row r="21" spans="1:7" x14ac:dyDescent="0.25">
      <c r="A21" s="4" t="s">
        <v>873</v>
      </c>
      <c r="B21" s="23" t="s">
        <v>93</v>
      </c>
      <c r="C21">
        <f t="shared" si="0"/>
        <v>64</v>
      </c>
      <c r="E21" s="17">
        <v>20</v>
      </c>
      <c r="F21" s="17" t="s">
        <v>991</v>
      </c>
      <c r="G21" s="17">
        <v>20</v>
      </c>
    </row>
    <row r="22" spans="1:7" x14ac:dyDescent="0.25">
      <c r="A22" s="4" t="s">
        <v>874</v>
      </c>
      <c r="B22" s="23" t="s">
        <v>66</v>
      </c>
      <c r="C22">
        <f t="shared" si="0"/>
        <v>91</v>
      </c>
      <c r="E22" s="17">
        <v>21</v>
      </c>
      <c r="F22" s="17" t="s">
        <v>992</v>
      </c>
      <c r="G22" s="17">
        <v>21</v>
      </c>
    </row>
    <row r="23" spans="1:7" x14ac:dyDescent="0.25">
      <c r="A23" s="4" t="s">
        <v>875</v>
      </c>
      <c r="B23" s="23" t="s">
        <v>20</v>
      </c>
      <c r="C23">
        <f t="shared" si="0"/>
        <v>100</v>
      </c>
      <c r="E23" s="17">
        <v>22</v>
      </c>
      <c r="F23" s="17" t="s">
        <v>993</v>
      </c>
      <c r="G23" s="17">
        <v>22</v>
      </c>
    </row>
    <row r="24" spans="1:7" x14ac:dyDescent="0.25">
      <c r="A24" s="4" t="s">
        <v>103</v>
      </c>
      <c r="B24" s="23" t="s">
        <v>20</v>
      </c>
      <c r="C24">
        <f t="shared" si="0"/>
        <v>100</v>
      </c>
      <c r="E24" s="17">
        <v>23</v>
      </c>
      <c r="F24" s="17" t="s">
        <v>994</v>
      </c>
      <c r="G24" s="17">
        <v>23</v>
      </c>
    </row>
    <row r="25" spans="1:7" x14ac:dyDescent="0.25">
      <c r="A25" s="4" t="s">
        <v>107</v>
      </c>
      <c r="B25" s="23" t="s">
        <v>20</v>
      </c>
      <c r="C25">
        <f t="shared" si="0"/>
        <v>100</v>
      </c>
      <c r="E25" s="17">
        <v>24</v>
      </c>
      <c r="F25" s="17" t="s">
        <v>995</v>
      </c>
      <c r="G25" s="17">
        <v>24</v>
      </c>
    </row>
    <row r="26" spans="1:7" x14ac:dyDescent="0.25">
      <c r="A26" s="4" t="s">
        <v>876</v>
      </c>
      <c r="B26" s="23" t="s">
        <v>114</v>
      </c>
      <c r="C26">
        <f t="shared" si="0"/>
        <v>111</v>
      </c>
      <c r="E26" s="17">
        <v>25</v>
      </c>
      <c r="F26" s="17" t="s">
        <v>996</v>
      </c>
      <c r="G26" s="17">
        <v>25</v>
      </c>
    </row>
    <row r="27" spans="1:7" x14ac:dyDescent="0.25">
      <c r="A27" s="4" t="s">
        <v>118</v>
      </c>
      <c r="B27" s="23" t="s">
        <v>34</v>
      </c>
      <c r="C27">
        <f t="shared" si="0"/>
        <v>90</v>
      </c>
      <c r="E27" s="17">
        <v>26</v>
      </c>
      <c r="F27" s="17" t="s">
        <v>857</v>
      </c>
      <c r="G27" s="17">
        <v>26</v>
      </c>
    </row>
    <row r="28" spans="1:7" x14ac:dyDescent="0.25">
      <c r="A28" s="4" t="s">
        <v>877</v>
      </c>
      <c r="B28" s="23" t="s">
        <v>66</v>
      </c>
      <c r="C28">
        <f t="shared" si="0"/>
        <v>91</v>
      </c>
      <c r="E28" s="17">
        <v>27</v>
      </c>
      <c r="F28" s="17" t="s">
        <v>997</v>
      </c>
      <c r="G28" s="17">
        <v>27</v>
      </c>
    </row>
    <row r="29" spans="1:7" x14ac:dyDescent="0.25">
      <c r="A29" s="4" t="s">
        <v>126</v>
      </c>
      <c r="B29" s="23" t="s">
        <v>128</v>
      </c>
      <c r="C29">
        <f t="shared" si="0"/>
        <v>75</v>
      </c>
      <c r="E29" s="17">
        <v>28</v>
      </c>
      <c r="F29" s="17" t="s">
        <v>998</v>
      </c>
      <c r="G29" s="17">
        <v>28</v>
      </c>
    </row>
    <row r="30" spans="1:7" x14ac:dyDescent="0.25">
      <c r="A30" s="4" t="s">
        <v>131</v>
      </c>
      <c r="B30" s="23" t="s">
        <v>26</v>
      </c>
      <c r="C30">
        <f t="shared" si="0"/>
        <v>76</v>
      </c>
      <c r="E30" s="17">
        <v>29</v>
      </c>
      <c r="F30" s="17" t="s">
        <v>999</v>
      </c>
      <c r="G30" s="17">
        <v>29</v>
      </c>
    </row>
    <row r="31" spans="1:7" x14ac:dyDescent="0.25">
      <c r="A31" s="4" t="s">
        <v>135</v>
      </c>
      <c r="B31" s="23" t="s">
        <v>34</v>
      </c>
      <c r="C31">
        <f t="shared" si="0"/>
        <v>90</v>
      </c>
      <c r="E31" s="17">
        <v>30</v>
      </c>
      <c r="F31" s="17" t="s">
        <v>1000</v>
      </c>
      <c r="G31" s="17">
        <v>30</v>
      </c>
    </row>
    <row r="32" spans="1:7" x14ac:dyDescent="0.25">
      <c r="A32" s="4" t="s">
        <v>878</v>
      </c>
      <c r="B32" s="23" t="s">
        <v>1059</v>
      </c>
      <c r="C32">
        <f t="shared" si="0"/>
        <v>61</v>
      </c>
      <c r="E32" s="17">
        <v>31</v>
      </c>
      <c r="F32" s="17" t="s">
        <v>1001</v>
      </c>
      <c r="G32" s="17">
        <v>31</v>
      </c>
    </row>
    <row r="33" spans="1:7" x14ac:dyDescent="0.25">
      <c r="A33" s="4" t="s">
        <v>879</v>
      </c>
      <c r="B33" s="23" t="s">
        <v>146</v>
      </c>
      <c r="C33">
        <f t="shared" si="0"/>
        <v>81</v>
      </c>
      <c r="E33" s="17">
        <v>32</v>
      </c>
      <c r="F33" s="17" t="s">
        <v>1002</v>
      </c>
      <c r="G33" s="17">
        <v>32</v>
      </c>
    </row>
    <row r="34" spans="1:7" x14ac:dyDescent="0.25">
      <c r="A34" s="4" t="s">
        <v>149</v>
      </c>
      <c r="B34" s="23" t="s">
        <v>151</v>
      </c>
      <c r="C34">
        <f t="shared" ref="C34:C65" si="1">VLOOKUP(B34,F:G,2,FALSE)</f>
        <v>93</v>
      </c>
      <c r="E34" s="17">
        <v>33</v>
      </c>
      <c r="F34" s="17" t="s">
        <v>1003</v>
      </c>
      <c r="G34" s="17">
        <v>33</v>
      </c>
    </row>
    <row r="35" spans="1:7" x14ac:dyDescent="0.25">
      <c r="A35" s="4" t="s">
        <v>880</v>
      </c>
      <c r="B35" s="23" t="s">
        <v>20</v>
      </c>
      <c r="C35">
        <f t="shared" si="1"/>
        <v>100</v>
      </c>
      <c r="E35" s="17">
        <v>34</v>
      </c>
      <c r="F35" s="17" t="s">
        <v>1004</v>
      </c>
      <c r="G35" s="17">
        <v>34</v>
      </c>
    </row>
    <row r="36" spans="1:7" x14ac:dyDescent="0.25">
      <c r="A36" s="4" t="s">
        <v>881</v>
      </c>
      <c r="B36" s="23" t="s">
        <v>9</v>
      </c>
      <c r="C36">
        <f t="shared" si="1"/>
        <v>96</v>
      </c>
      <c r="E36" s="17">
        <v>35</v>
      </c>
      <c r="F36" s="17" t="s">
        <v>1005</v>
      </c>
      <c r="G36" s="17">
        <v>35</v>
      </c>
    </row>
    <row r="37" spans="1:7" x14ac:dyDescent="0.25">
      <c r="A37" s="4" t="s">
        <v>882</v>
      </c>
      <c r="B37" s="23" t="s">
        <v>164</v>
      </c>
      <c r="C37">
        <f t="shared" si="1"/>
        <v>80</v>
      </c>
      <c r="E37" s="17">
        <v>36</v>
      </c>
      <c r="F37" s="17" t="s">
        <v>1006</v>
      </c>
      <c r="G37" s="17">
        <v>36</v>
      </c>
    </row>
    <row r="38" spans="1:7" x14ac:dyDescent="0.25">
      <c r="A38" s="4" t="s">
        <v>883</v>
      </c>
      <c r="B38" s="23" t="s">
        <v>34</v>
      </c>
      <c r="C38">
        <f t="shared" si="1"/>
        <v>90</v>
      </c>
      <c r="E38" s="17">
        <v>37</v>
      </c>
      <c r="F38" s="17" t="s">
        <v>568</v>
      </c>
      <c r="G38" s="17">
        <v>37</v>
      </c>
    </row>
    <row r="39" spans="1:7" x14ac:dyDescent="0.25">
      <c r="A39" s="4" t="s">
        <v>171</v>
      </c>
      <c r="B39" s="23" t="s">
        <v>34</v>
      </c>
      <c r="C39">
        <f t="shared" si="1"/>
        <v>90</v>
      </c>
      <c r="E39" s="17">
        <v>38</v>
      </c>
      <c r="F39" s="17" t="s">
        <v>1007</v>
      </c>
      <c r="G39" s="17">
        <v>38</v>
      </c>
    </row>
    <row r="40" spans="1:7" x14ac:dyDescent="0.25">
      <c r="A40" s="4" t="s">
        <v>175</v>
      </c>
      <c r="B40" s="23" t="s">
        <v>20</v>
      </c>
      <c r="C40">
        <f t="shared" si="1"/>
        <v>100</v>
      </c>
      <c r="E40" s="17">
        <v>39</v>
      </c>
      <c r="F40" s="17" t="s">
        <v>1008</v>
      </c>
      <c r="G40" s="17">
        <v>39</v>
      </c>
    </row>
    <row r="41" spans="1:7" x14ac:dyDescent="0.25">
      <c r="A41" s="4" t="s">
        <v>884</v>
      </c>
      <c r="B41" s="23" t="s">
        <v>180</v>
      </c>
      <c r="C41">
        <f t="shared" si="1"/>
        <v>83</v>
      </c>
      <c r="E41" s="17">
        <v>40</v>
      </c>
      <c r="F41" s="17" t="s">
        <v>1009</v>
      </c>
      <c r="G41" s="17">
        <v>40</v>
      </c>
    </row>
    <row r="42" spans="1:7" x14ac:dyDescent="0.25">
      <c r="A42" s="4" t="s">
        <v>885</v>
      </c>
      <c r="B42" s="23" t="s">
        <v>128</v>
      </c>
      <c r="C42">
        <f t="shared" si="1"/>
        <v>75</v>
      </c>
      <c r="E42" s="17">
        <v>41</v>
      </c>
      <c r="F42" s="17" t="s">
        <v>1010</v>
      </c>
      <c r="G42" s="17">
        <v>41</v>
      </c>
    </row>
    <row r="43" spans="1:7" x14ac:dyDescent="0.25">
      <c r="A43" s="4" t="s">
        <v>187</v>
      </c>
      <c r="B43" s="23" t="s">
        <v>189</v>
      </c>
      <c r="C43">
        <f t="shared" si="1"/>
        <v>9</v>
      </c>
      <c r="E43" s="17">
        <v>42</v>
      </c>
      <c r="F43" s="17" t="s">
        <v>1011</v>
      </c>
      <c r="G43" s="17">
        <v>42</v>
      </c>
    </row>
    <row r="44" spans="1:7" x14ac:dyDescent="0.25">
      <c r="A44" s="4" t="s">
        <v>886</v>
      </c>
      <c r="B44" s="23" t="s">
        <v>20</v>
      </c>
      <c r="C44">
        <f t="shared" si="1"/>
        <v>100</v>
      </c>
      <c r="E44" s="17">
        <v>43</v>
      </c>
      <c r="F44" s="17" t="s">
        <v>1012</v>
      </c>
      <c r="G44" s="17">
        <v>43</v>
      </c>
    </row>
    <row r="45" spans="1:7" x14ac:dyDescent="0.25">
      <c r="A45" s="4" t="s">
        <v>196</v>
      </c>
      <c r="B45" s="23" t="s">
        <v>128</v>
      </c>
      <c r="C45">
        <f t="shared" si="1"/>
        <v>75</v>
      </c>
      <c r="E45" s="17">
        <v>44</v>
      </c>
      <c r="F45" s="17" t="s">
        <v>1013</v>
      </c>
      <c r="G45" s="17">
        <v>44</v>
      </c>
    </row>
    <row r="46" spans="1:7" x14ac:dyDescent="0.25">
      <c r="A46" s="4" t="s">
        <v>201</v>
      </c>
      <c r="B46" s="23" t="s">
        <v>20</v>
      </c>
      <c r="C46">
        <f t="shared" si="1"/>
        <v>100</v>
      </c>
      <c r="E46" s="17">
        <v>45</v>
      </c>
      <c r="F46" s="17" t="s">
        <v>1014</v>
      </c>
      <c r="G46" s="17">
        <v>45</v>
      </c>
    </row>
    <row r="47" spans="1:7" x14ac:dyDescent="0.25">
      <c r="A47" s="4" t="s">
        <v>887</v>
      </c>
      <c r="B47" s="23" t="s">
        <v>66</v>
      </c>
      <c r="C47">
        <f t="shared" si="1"/>
        <v>91</v>
      </c>
      <c r="E47" s="17">
        <v>46</v>
      </c>
      <c r="F47" s="17" t="s">
        <v>1015</v>
      </c>
      <c r="G47" s="17">
        <v>46</v>
      </c>
    </row>
    <row r="48" spans="1:7" x14ac:dyDescent="0.25">
      <c r="A48" s="4" t="s">
        <v>210</v>
      </c>
      <c r="B48" s="23" t="s">
        <v>26</v>
      </c>
      <c r="C48">
        <f t="shared" si="1"/>
        <v>76</v>
      </c>
      <c r="E48" s="17">
        <v>47</v>
      </c>
      <c r="F48" s="17" t="s">
        <v>1016</v>
      </c>
      <c r="G48" s="17">
        <v>47</v>
      </c>
    </row>
    <row r="49" spans="1:7" x14ac:dyDescent="0.25">
      <c r="A49" s="4" t="s">
        <v>888</v>
      </c>
      <c r="B49" s="23" t="s">
        <v>62</v>
      </c>
      <c r="C49">
        <f t="shared" si="1"/>
        <v>89</v>
      </c>
      <c r="E49" s="17">
        <v>48</v>
      </c>
      <c r="F49" s="17" t="s">
        <v>1017</v>
      </c>
      <c r="G49" s="17">
        <v>48</v>
      </c>
    </row>
    <row r="50" spans="1:7" x14ac:dyDescent="0.25">
      <c r="A50" s="4" t="s">
        <v>889</v>
      </c>
      <c r="B50" s="23" t="s">
        <v>66</v>
      </c>
      <c r="C50">
        <f t="shared" si="1"/>
        <v>91</v>
      </c>
      <c r="E50" s="17">
        <v>49</v>
      </c>
      <c r="F50" s="17" t="s">
        <v>1018</v>
      </c>
      <c r="G50" s="17">
        <v>49</v>
      </c>
    </row>
    <row r="51" spans="1:7" x14ac:dyDescent="0.25">
      <c r="A51" s="4" t="s">
        <v>222</v>
      </c>
      <c r="B51" s="23" t="s">
        <v>66</v>
      </c>
      <c r="C51">
        <f t="shared" si="1"/>
        <v>91</v>
      </c>
      <c r="E51" s="17">
        <v>50</v>
      </c>
      <c r="F51" s="17" t="s">
        <v>1019</v>
      </c>
      <c r="G51" s="17">
        <v>50</v>
      </c>
    </row>
    <row r="52" spans="1:7" x14ac:dyDescent="0.25">
      <c r="A52" s="4" t="s">
        <v>890</v>
      </c>
      <c r="B52" s="23" t="s">
        <v>66</v>
      </c>
      <c r="C52">
        <f t="shared" si="1"/>
        <v>91</v>
      </c>
      <c r="E52" s="17">
        <v>51</v>
      </c>
      <c r="F52" s="17" t="s">
        <v>1020</v>
      </c>
      <c r="G52" s="17">
        <v>51</v>
      </c>
    </row>
    <row r="53" spans="1:7" x14ac:dyDescent="0.25">
      <c r="A53" s="4" t="s">
        <v>891</v>
      </c>
      <c r="B53" s="23" t="s">
        <v>234</v>
      </c>
      <c r="C53">
        <f t="shared" si="1"/>
        <v>94</v>
      </c>
      <c r="E53" s="17">
        <v>52</v>
      </c>
      <c r="F53" s="17" t="s">
        <v>1021</v>
      </c>
      <c r="G53" s="17">
        <v>52</v>
      </c>
    </row>
    <row r="54" spans="1:7" x14ac:dyDescent="0.25">
      <c r="A54" s="4" t="s">
        <v>892</v>
      </c>
      <c r="B54" s="23" t="s">
        <v>1038</v>
      </c>
      <c r="C54">
        <f t="shared" si="1"/>
        <v>86</v>
      </c>
      <c r="E54" s="17">
        <v>53</v>
      </c>
      <c r="F54" s="17" t="s">
        <v>531</v>
      </c>
      <c r="G54" s="17">
        <v>53</v>
      </c>
    </row>
    <row r="55" spans="1:7" x14ac:dyDescent="0.25">
      <c r="A55" s="4" t="s">
        <v>893</v>
      </c>
      <c r="B55" s="23" t="s">
        <v>62</v>
      </c>
      <c r="C55">
        <f t="shared" si="1"/>
        <v>89</v>
      </c>
      <c r="E55" s="17">
        <v>54</v>
      </c>
      <c r="F55" s="17" t="s">
        <v>621</v>
      </c>
      <c r="G55" s="17">
        <v>54</v>
      </c>
    </row>
    <row r="56" spans="1:7" x14ac:dyDescent="0.25">
      <c r="A56" s="4" t="s">
        <v>887</v>
      </c>
      <c r="B56" s="23" t="s">
        <v>66</v>
      </c>
      <c r="C56">
        <f t="shared" si="1"/>
        <v>91</v>
      </c>
      <c r="E56" s="17">
        <v>55</v>
      </c>
      <c r="F56" s="17" t="s">
        <v>1022</v>
      </c>
      <c r="G56" s="17">
        <v>55</v>
      </c>
    </row>
    <row r="57" spans="1:7" x14ac:dyDescent="0.25">
      <c r="A57" s="4" t="s">
        <v>248</v>
      </c>
      <c r="B57" s="23" t="s">
        <v>20</v>
      </c>
      <c r="C57">
        <f t="shared" si="1"/>
        <v>100</v>
      </c>
      <c r="E57" s="17">
        <v>56</v>
      </c>
      <c r="F57" s="17" t="s">
        <v>1023</v>
      </c>
      <c r="G57" s="17">
        <v>56</v>
      </c>
    </row>
    <row r="58" spans="1:7" x14ac:dyDescent="0.25">
      <c r="A58" s="4" t="s">
        <v>894</v>
      </c>
      <c r="B58" s="23" t="s">
        <v>255</v>
      </c>
      <c r="C58">
        <f t="shared" si="1"/>
        <v>71</v>
      </c>
      <c r="E58" s="17">
        <v>57</v>
      </c>
      <c r="F58" s="17" t="s">
        <v>1024</v>
      </c>
      <c r="G58" s="17">
        <v>57</v>
      </c>
    </row>
    <row r="59" spans="1:7" x14ac:dyDescent="0.25">
      <c r="A59" s="4" t="s">
        <v>259</v>
      </c>
      <c r="B59" s="23" t="s">
        <v>66</v>
      </c>
      <c r="C59">
        <f t="shared" si="1"/>
        <v>91</v>
      </c>
      <c r="E59" s="17">
        <v>58</v>
      </c>
      <c r="F59" s="17" t="s">
        <v>856</v>
      </c>
      <c r="G59" s="17">
        <v>58</v>
      </c>
    </row>
    <row r="60" spans="1:7" x14ac:dyDescent="0.25">
      <c r="A60" s="4" t="s">
        <v>895</v>
      </c>
      <c r="B60" s="23" t="s">
        <v>66</v>
      </c>
      <c r="C60">
        <f t="shared" si="1"/>
        <v>91</v>
      </c>
      <c r="E60" s="17">
        <v>59</v>
      </c>
      <c r="F60" s="17" t="s">
        <v>1025</v>
      </c>
      <c r="G60" s="17">
        <v>59</v>
      </c>
    </row>
    <row r="61" spans="1:7" x14ac:dyDescent="0.25">
      <c r="A61" s="4" t="s">
        <v>267</v>
      </c>
      <c r="B61" s="23" t="s">
        <v>66</v>
      </c>
      <c r="C61">
        <f t="shared" si="1"/>
        <v>91</v>
      </c>
      <c r="E61" s="17">
        <v>60</v>
      </c>
      <c r="F61" s="17" t="s">
        <v>637</v>
      </c>
      <c r="G61" s="17">
        <v>60</v>
      </c>
    </row>
    <row r="62" spans="1:7" x14ac:dyDescent="0.25">
      <c r="A62" s="4" t="s">
        <v>896</v>
      </c>
      <c r="B62" s="23" t="s">
        <v>62</v>
      </c>
      <c r="C62">
        <f t="shared" si="1"/>
        <v>89</v>
      </c>
      <c r="E62" s="17">
        <v>61</v>
      </c>
      <c r="F62" s="17" t="s">
        <v>141</v>
      </c>
      <c r="G62" s="17">
        <v>61</v>
      </c>
    </row>
    <row r="63" spans="1:7" x14ac:dyDescent="0.25">
      <c r="A63" s="4" t="s">
        <v>897</v>
      </c>
      <c r="B63" s="23" t="s">
        <v>1028</v>
      </c>
      <c r="C63">
        <f t="shared" si="1"/>
        <v>66</v>
      </c>
      <c r="E63" s="17">
        <v>62</v>
      </c>
      <c r="F63" s="17" t="s">
        <v>293</v>
      </c>
      <c r="G63" s="17">
        <v>62</v>
      </c>
    </row>
    <row r="64" spans="1:7" x14ac:dyDescent="0.25">
      <c r="A64" s="4" t="s">
        <v>898</v>
      </c>
      <c r="B64" s="23" t="s">
        <v>20</v>
      </c>
      <c r="C64">
        <f t="shared" si="1"/>
        <v>100</v>
      </c>
      <c r="E64" s="17">
        <v>63</v>
      </c>
      <c r="F64" s="17" t="s">
        <v>39</v>
      </c>
      <c r="G64" s="17">
        <v>63</v>
      </c>
    </row>
    <row r="65" spans="1:7" x14ac:dyDescent="0.25">
      <c r="A65" s="4" t="s">
        <v>899</v>
      </c>
      <c r="B65" s="23" t="s">
        <v>164</v>
      </c>
      <c r="C65">
        <f t="shared" si="1"/>
        <v>80</v>
      </c>
      <c r="E65" s="17">
        <v>64</v>
      </c>
      <c r="F65" s="17" t="s">
        <v>93</v>
      </c>
      <c r="G65" s="17">
        <v>64</v>
      </c>
    </row>
    <row r="66" spans="1:7" x14ac:dyDescent="0.25">
      <c r="A66" s="4" t="s">
        <v>900</v>
      </c>
      <c r="B66" s="23" t="s">
        <v>293</v>
      </c>
      <c r="C66">
        <f t="shared" ref="C66:C97" si="2">VLOOKUP(B66,F:G,2,FALSE)</f>
        <v>62</v>
      </c>
      <c r="E66" s="17">
        <v>65</v>
      </c>
      <c r="F66" s="17" t="s">
        <v>1027</v>
      </c>
      <c r="G66" s="17">
        <v>65</v>
      </c>
    </row>
    <row r="67" spans="1:7" x14ac:dyDescent="0.25">
      <c r="A67" s="4" t="s">
        <v>901</v>
      </c>
      <c r="B67" s="23" t="s">
        <v>20</v>
      </c>
      <c r="C67">
        <f t="shared" si="2"/>
        <v>100</v>
      </c>
      <c r="E67" s="17">
        <v>66</v>
      </c>
      <c r="F67" s="17" t="s">
        <v>1028</v>
      </c>
      <c r="G67" s="17">
        <v>66</v>
      </c>
    </row>
    <row r="68" spans="1:7" x14ac:dyDescent="0.25">
      <c r="A68" s="4" t="s">
        <v>902</v>
      </c>
      <c r="B68" s="23" t="s">
        <v>66</v>
      </c>
      <c r="C68">
        <f t="shared" si="2"/>
        <v>91</v>
      </c>
      <c r="E68" s="17">
        <v>67</v>
      </c>
      <c r="F68" s="17" t="s">
        <v>47</v>
      </c>
      <c r="G68" s="17">
        <v>67</v>
      </c>
    </row>
    <row r="69" spans="1:7" x14ac:dyDescent="0.25">
      <c r="A69" s="4" t="s">
        <v>308</v>
      </c>
      <c r="B69" s="23" t="s">
        <v>20</v>
      </c>
      <c r="C69">
        <f t="shared" si="2"/>
        <v>100</v>
      </c>
      <c r="E69" s="17">
        <v>68</v>
      </c>
      <c r="F69" s="17" t="s">
        <v>495</v>
      </c>
      <c r="G69" s="17">
        <v>68</v>
      </c>
    </row>
    <row r="70" spans="1:7" x14ac:dyDescent="0.25">
      <c r="A70" s="4" t="s">
        <v>313</v>
      </c>
      <c r="B70" s="23" t="s">
        <v>20</v>
      </c>
      <c r="C70">
        <f t="shared" si="2"/>
        <v>100</v>
      </c>
      <c r="E70" s="17">
        <v>69</v>
      </c>
      <c r="F70" s="17" t="s">
        <v>1029</v>
      </c>
      <c r="G70" s="17">
        <v>69</v>
      </c>
    </row>
    <row r="71" spans="1:7" x14ac:dyDescent="0.25">
      <c r="A71" s="4" t="s">
        <v>317</v>
      </c>
      <c r="B71" s="23" t="s">
        <v>128</v>
      </c>
      <c r="C71">
        <f t="shared" si="2"/>
        <v>75</v>
      </c>
      <c r="E71" s="17">
        <v>70</v>
      </c>
      <c r="F71" s="17" t="s">
        <v>57</v>
      </c>
      <c r="G71" s="17">
        <v>70</v>
      </c>
    </row>
    <row r="72" spans="1:7" x14ac:dyDescent="0.25">
      <c r="A72" s="4" t="s">
        <v>322</v>
      </c>
      <c r="B72" s="23" t="s">
        <v>255</v>
      </c>
      <c r="C72">
        <f t="shared" si="2"/>
        <v>71</v>
      </c>
      <c r="E72" s="17">
        <v>71</v>
      </c>
      <c r="F72" s="17" t="s">
        <v>255</v>
      </c>
      <c r="G72" s="17">
        <v>71</v>
      </c>
    </row>
    <row r="73" spans="1:7" x14ac:dyDescent="0.25">
      <c r="A73" s="4" t="s">
        <v>327</v>
      </c>
      <c r="B73" s="23" t="s">
        <v>15</v>
      </c>
      <c r="C73">
        <f t="shared" si="2"/>
        <v>92</v>
      </c>
      <c r="E73" s="17">
        <v>72</v>
      </c>
      <c r="F73" s="17" t="s">
        <v>1030</v>
      </c>
      <c r="G73" s="17">
        <v>72</v>
      </c>
    </row>
    <row r="74" spans="1:7" x14ac:dyDescent="0.25">
      <c r="A74" s="4" t="s">
        <v>332</v>
      </c>
      <c r="B74" s="23" t="s">
        <v>34</v>
      </c>
      <c r="C74">
        <f t="shared" si="2"/>
        <v>90</v>
      </c>
      <c r="E74" s="17">
        <v>73</v>
      </c>
      <c r="F74" s="17" t="s">
        <v>360</v>
      </c>
      <c r="G74" s="17">
        <v>73</v>
      </c>
    </row>
    <row r="75" spans="1:7" x14ac:dyDescent="0.25">
      <c r="A75" s="4" t="s">
        <v>337</v>
      </c>
      <c r="B75" s="23" t="s">
        <v>52</v>
      </c>
      <c r="C75">
        <f t="shared" si="2"/>
        <v>98</v>
      </c>
      <c r="E75" s="17">
        <v>74</v>
      </c>
      <c r="F75" s="17" t="s">
        <v>1031</v>
      </c>
      <c r="G75" s="17">
        <v>74</v>
      </c>
    </row>
    <row r="76" spans="1:7" x14ac:dyDescent="0.25">
      <c r="A76" s="4" t="s">
        <v>903</v>
      </c>
      <c r="B76" s="23" t="s">
        <v>345</v>
      </c>
      <c r="C76">
        <f t="shared" si="2"/>
        <v>84</v>
      </c>
      <c r="E76" s="17">
        <v>75</v>
      </c>
      <c r="F76" s="17" t="s">
        <v>128</v>
      </c>
      <c r="G76" s="17">
        <v>75</v>
      </c>
    </row>
    <row r="77" spans="1:7" x14ac:dyDescent="0.25">
      <c r="A77" s="4" t="s">
        <v>904</v>
      </c>
      <c r="B77" s="23" t="s">
        <v>20</v>
      </c>
      <c r="C77">
        <f t="shared" si="2"/>
        <v>100</v>
      </c>
      <c r="E77" s="17">
        <v>76</v>
      </c>
      <c r="F77" s="17" t="s">
        <v>26</v>
      </c>
      <c r="G77" s="17">
        <v>76</v>
      </c>
    </row>
    <row r="78" spans="1:7" x14ac:dyDescent="0.25">
      <c r="A78" s="4" t="s">
        <v>905</v>
      </c>
      <c r="B78" s="23" t="s">
        <v>856</v>
      </c>
      <c r="C78">
        <f t="shared" si="2"/>
        <v>58</v>
      </c>
      <c r="E78" s="17">
        <v>77</v>
      </c>
      <c r="F78" s="17" t="s">
        <v>1032</v>
      </c>
      <c r="G78" s="17">
        <v>77</v>
      </c>
    </row>
    <row r="79" spans="1:7" x14ac:dyDescent="0.25">
      <c r="A79" s="4" t="s">
        <v>358</v>
      </c>
      <c r="B79" s="23" t="s">
        <v>360</v>
      </c>
      <c r="C79">
        <f t="shared" si="2"/>
        <v>73</v>
      </c>
      <c r="E79" s="17">
        <v>78</v>
      </c>
      <c r="F79" s="17" t="s">
        <v>1033</v>
      </c>
      <c r="G79" s="17">
        <v>78</v>
      </c>
    </row>
    <row r="80" spans="1:7" x14ac:dyDescent="0.25">
      <c r="A80" s="4" t="s">
        <v>906</v>
      </c>
      <c r="B80" s="23" t="s">
        <v>20</v>
      </c>
      <c r="C80">
        <f t="shared" si="2"/>
        <v>100</v>
      </c>
      <c r="E80" s="17">
        <v>79</v>
      </c>
      <c r="F80" s="17" t="s">
        <v>1034</v>
      </c>
      <c r="G80" s="17">
        <v>79</v>
      </c>
    </row>
    <row r="81" spans="1:7" x14ac:dyDescent="0.25">
      <c r="A81" s="4" t="s">
        <v>907</v>
      </c>
      <c r="B81" s="23" t="s">
        <v>255</v>
      </c>
      <c r="C81">
        <f t="shared" si="2"/>
        <v>71</v>
      </c>
      <c r="E81" s="17">
        <v>80</v>
      </c>
      <c r="F81" s="17" t="s">
        <v>164</v>
      </c>
      <c r="G81" s="17">
        <v>80</v>
      </c>
    </row>
    <row r="82" spans="1:7" x14ac:dyDescent="0.25">
      <c r="A82" s="4" t="s">
        <v>376</v>
      </c>
      <c r="B82" s="23" t="s">
        <v>20</v>
      </c>
      <c r="C82">
        <f t="shared" si="2"/>
        <v>100</v>
      </c>
      <c r="E82" s="17">
        <v>81</v>
      </c>
      <c r="F82" s="17" t="s">
        <v>146</v>
      </c>
      <c r="G82" s="17">
        <v>81</v>
      </c>
    </row>
    <row r="83" spans="1:7" x14ac:dyDescent="0.25">
      <c r="A83" s="4" t="s">
        <v>908</v>
      </c>
      <c r="B83" s="23" t="s">
        <v>20</v>
      </c>
      <c r="C83">
        <f t="shared" si="2"/>
        <v>100</v>
      </c>
      <c r="E83" s="17">
        <v>82</v>
      </c>
      <c r="F83" s="17" t="s">
        <v>1060</v>
      </c>
      <c r="G83" s="17">
        <v>82</v>
      </c>
    </row>
    <row r="84" spans="1:7" x14ac:dyDescent="0.25">
      <c r="A84" s="4" t="s">
        <v>909</v>
      </c>
      <c r="B84" s="23" t="s">
        <v>20</v>
      </c>
      <c r="C84">
        <f t="shared" si="2"/>
        <v>100</v>
      </c>
      <c r="E84" s="17">
        <v>83</v>
      </c>
      <c r="F84" s="17" t="s">
        <v>180</v>
      </c>
      <c r="G84" s="17">
        <v>83</v>
      </c>
    </row>
    <row r="85" spans="1:7" x14ac:dyDescent="0.25">
      <c r="A85" s="4" t="s">
        <v>386</v>
      </c>
      <c r="B85" s="23" t="s">
        <v>234</v>
      </c>
      <c r="C85">
        <f t="shared" si="2"/>
        <v>94</v>
      </c>
      <c r="E85" s="17">
        <v>84</v>
      </c>
      <c r="F85" s="17" t="s">
        <v>345</v>
      </c>
      <c r="G85" s="17">
        <v>84</v>
      </c>
    </row>
    <row r="86" spans="1:7" x14ac:dyDescent="0.25">
      <c r="A86" s="4" t="s">
        <v>910</v>
      </c>
      <c r="B86" s="23" t="s">
        <v>20</v>
      </c>
      <c r="C86">
        <f t="shared" si="2"/>
        <v>100</v>
      </c>
      <c r="E86" s="17">
        <v>85</v>
      </c>
      <c r="F86" s="17" t="s">
        <v>1037</v>
      </c>
      <c r="G86" s="17">
        <v>85</v>
      </c>
    </row>
    <row r="87" spans="1:7" x14ac:dyDescent="0.25">
      <c r="A87" s="4" t="s">
        <v>911</v>
      </c>
      <c r="B87" s="23" t="s">
        <v>20</v>
      </c>
      <c r="C87">
        <f t="shared" si="2"/>
        <v>100</v>
      </c>
      <c r="E87" s="17">
        <v>86</v>
      </c>
      <c r="F87" s="17" t="s">
        <v>1038</v>
      </c>
      <c r="G87" s="17">
        <v>86</v>
      </c>
    </row>
    <row r="88" spans="1:7" x14ac:dyDescent="0.25">
      <c r="A88" s="4" t="s">
        <v>912</v>
      </c>
      <c r="B88" s="23" t="s">
        <v>20</v>
      </c>
      <c r="C88">
        <f t="shared" si="2"/>
        <v>100</v>
      </c>
      <c r="E88" s="17">
        <v>87</v>
      </c>
      <c r="F88" s="17" t="s">
        <v>1039</v>
      </c>
      <c r="G88" s="17">
        <v>87</v>
      </c>
    </row>
    <row r="89" spans="1:7" x14ac:dyDescent="0.25">
      <c r="A89" s="4" t="s">
        <v>913</v>
      </c>
      <c r="B89" s="23" t="s">
        <v>15</v>
      </c>
      <c r="C89">
        <f t="shared" si="2"/>
        <v>92</v>
      </c>
      <c r="E89" s="17">
        <v>88</v>
      </c>
      <c r="F89" s="17" t="s">
        <v>1040</v>
      </c>
      <c r="G89" s="17">
        <v>88</v>
      </c>
    </row>
    <row r="90" spans="1:7" x14ac:dyDescent="0.25">
      <c r="A90" s="4" t="s">
        <v>914</v>
      </c>
      <c r="B90" s="23" t="s">
        <v>66</v>
      </c>
      <c r="C90">
        <f t="shared" si="2"/>
        <v>91</v>
      </c>
      <c r="E90" s="17">
        <v>89</v>
      </c>
      <c r="F90" s="17" t="s">
        <v>62</v>
      </c>
      <c r="G90" s="17">
        <v>89</v>
      </c>
    </row>
    <row r="91" spans="1:7" x14ac:dyDescent="0.25">
      <c r="A91" s="4" t="s">
        <v>915</v>
      </c>
      <c r="B91" s="23" t="s">
        <v>20</v>
      </c>
      <c r="C91">
        <f t="shared" si="2"/>
        <v>100</v>
      </c>
      <c r="E91" s="17">
        <v>90</v>
      </c>
      <c r="F91" s="17" t="s">
        <v>34</v>
      </c>
      <c r="G91" s="17">
        <v>90</v>
      </c>
    </row>
    <row r="92" spans="1:7" x14ac:dyDescent="0.25">
      <c r="A92" s="4" t="s">
        <v>415</v>
      </c>
      <c r="B92" s="23" t="s">
        <v>20</v>
      </c>
      <c r="C92">
        <f t="shared" si="2"/>
        <v>100</v>
      </c>
      <c r="E92" s="17">
        <v>91</v>
      </c>
      <c r="F92" s="17" t="s">
        <v>66</v>
      </c>
      <c r="G92" s="17">
        <v>91</v>
      </c>
    </row>
    <row r="93" spans="1:7" x14ac:dyDescent="0.25">
      <c r="A93" s="4" t="s">
        <v>916</v>
      </c>
      <c r="B93" s="23" t="s">
        <v>62</v>
      </c>
      <c r="C93">
        <f t="shared" si="2"/>
        <v>89</v>
      </c>
      <c r="E93" s="17">
        <v>92</v>
      </c>
      <c r="F93" s="17" t="s">
        <v>15</v>
      </c>
      <c r="G93" s="17">
        <v>92</v>
      </c>
    </row>
    <row r="94" spans="1:7" x14ac:dyDescent="0.25">
      <c r="A94" s="4" t="s">
        <v>917</v>
      </c>
      <c r="B94" s="23" t="s">
        <v>151</v>
      </c>
      <c r="C94">
        <f t="shared" si="2"/>
        <v>93</v>
      </c>
      <c r="E94" s="17">
        <v>93</v>
      </c>
      <c r="F94" s="17" t="s">
        <v>151</v>
      </c>
      <c r="G94" s="17">
        <v>93</v>
      </c>
    </row>
    <row r="95" spans="1:7" x14ac:dyDescent="0.25">
      <c r="A95" s="4" t="s">
        <v>918</v>
      </c>
      <c r="B95" s="23" t="s">
        <v>20</v>
      </c>
      <c r="C95">
        <f t="shared" si="2"/>
        <v>100</v>
      </c>
      <c r="E95" s="17">
        <v>94</v>
      </c>
      <c r="F95" s="17" t="s">
        <v>234</v>
      </c>
      <c r="G95" s="17">
        <v>94</v>
      </c>
    </row>
    <row r="96" spans="1:7" x14ac:dyDescent="0.25">
      <c r="A96" s="4" t="s">
        <v>433</v>
      </c>
      <c r="B96" s="23" t="s">
        <v>146</v>
      </c>
      <c r="C96">
        <f t="shared" si="2"/>
        <v>81</v>
      </c>
      <c r="E96" s="17">
        <v>95</v>
      </c>
      <c r="F96" s="17" t="s">
        <v>1041</v>
      </c>
      <c r="G96" s="17">
        <v>95</v>
      </c>
    </row>
    <row r="97" spans="1:7" x14ac:dyDescent="0.25">
      <c r="A97" s="4" t="s">
        <v>439</v>
      </c>
      <c r="B97" s="23" t="s">
        <v>20</v>
      </c>
      <c r="C97">
        <f t="shared" si="2"/>
        <v>100</v>
      </c>
      <c r="E97" s="17">
        <v>96</v>
      </c>
      <c r="F97" s="17" t="s">
        <v>9</v>
      </c>
      <c r="G97" s="17">
        <v>96</v>
      </c>
    </row>
    <row r="98" spans="1:7" x14ac:dyDescent="0.25">
      <c r="A98" s="4" t="s">
        <v>919</v>
      </c>
      <c r="B98" s="23" t="s">
        <v>62</v>
      </c>
      <c r="C98">
        <f t="shared" ref="C98:C129" si="3">VLOOKUP(B98,F:G,2,FALSE)</f>
        <v>89</v>
      </c>
      <c r="E98" s="17">
        <v>97</v>
      </c>
      <c r="F98" s="17" t="s">
        <v>454</v>
      </c>
      <c r="G98" s="17">
        <v>97</v>
      </c>
    </row>
    <row r="99" spans="1:7" x14ac:dyDescent="0.25">
      <c r="A99" s="4" t="s">
        <v>920</v>
      </c>
      <c r="B99" s="23" t="s">
        <v>62</v>
      </c>
      <c r="C99">
        <f t="shared" si="3"/>
        <v>89</v>
      </c>
      <c r="E99" s="17">
        <v>98</v>
      </c>
      <c r="F99" s="17" t="s">
        <v>52</v>
      </c>
      <c r="G99" s="17">
        <v>98</v>
      </c>
    </row>
    <row r="100" spans="1:7" x14ac:dyDescent="0.25">
      <c r="A100" s="4" t="s">
        <v>921</v>
      </c>
      <c r="B100" s="23" t="s">
        <v>454</v>
      </c>
      <c r="C100">
        <f t="shared" si="3"/>
        <v>97</v>
      </c>
      <c r="E100" s="17">
        <v>99</v>
      </c>
      <c r="F100" s="17" t="s">
        <v>1061</v>
      </c>
      <c r="G100" s="17">
        <v>99</v>
      </c>
    </row>
    <row r="101" spans="1:7" x14ac:dyDescent="0.25">
      <c r="A101" s="4" t="s">
        <v>922</v>
      </c>
      <c r="B101" s="23" t="s">
        <v>20</v>
      </c>
      <c r="C101">
        <f t="shared" si="3"/>
        <v>100</v>
      </c>
      <c r="E101" s="17">
        <v>100</v>
      </c>
      <c r="F101" s="17" t="s">
        <v>20</v>
      </c>
      <c r="G101" s="17">
        <v>100</v>
      </c>
    </row>
    <row r="102" spans="1:7" x14ac:dyDescent="0.25">
      <c r="A102" s="4" t="s">
        <v>923</v>
      </c>
      <c r="B102" s="23" t="s">
        <v>1059</v>
      </c>
      <c r="C102">
        <f t="shared" si="3"/>
        <v>61</v>
      </c>
      <c r="E102" s="17">
        <v>101</v>
      </c>
      <c r="F102" s="17" t="s">
        <v>1043</v>
      </c>
      <c r="G102" s="17">
        <v>101</v>
      </c>
    </row>
    <row r="103" spans="1:7" x14ac:dyDescent="0.25">
      <c r="A103" s="4" t="s">
        <v>924</v>
      </c>
      <c r="B103" s="23" t="s">
        <v>1059</v>
      </c>
      <c r="C103">
        <f t="shared" si="3"/>
        <v>61</v>
      </c>
      <c r="E103" s="17">
        <v>102</v>
      </c>
      <c r="F103" s="17" t="s">
        <v>1044</v>
      </c>
      <c r="G103" s="17">
        <v>102</v>
      </c>
    </row>
    <row r="104" spans="1:7" x14ac:dyDescent="0.25">
      <c r="A104" s="4" t="s">
        <v>925</v>
      </c>
      <c r="B104" s="23" t="s">
        <v>47</v>
      </c>
      <c r="C104">
        <f t="shared" si="3"/>
        <v>67</v>
      </c>
      <c r="E104" s="17">
        <v>103</v>
      </c>
      <c r="F104" s="17" t="s">
        <v>1045</v>
      </c>
      <c r="G104" s="17">
        <v>103</v>
      </c>
    </row>
    <row r="105" spans="1:7" x14ac:dyDescent="0.25">
      <c r="A105" s="4" t="s">
        <v>477</v>
      </c>
      <c r="B105" s="23" t="s">
        <v>26</v>
      </c>
      <c r="C105">
        <f t="shared" si="3"/>
        <v>76</v>
      </c>
      <c r="E105" s="17">
        <v>104</v>
      </c>
      <c r="F105" s="17" t="s">
        <v>1046</v>
      </c>
      <c r="G105" s="17">
        <v>104</v>
      </c>
    </row>
    <row r="106" spans="1:7" x14ac:dyDescent="0.25">
      <c r="A106" s="4" t="s">
        <v>926</v>
      </c>
      <c r="B106" s="23" t="s">
        <v>62</v>
      </c>
      <c r="C106">
        <f t="shared" si="3"/>
        <v>89</v>
      </c>
      <c r="E106" s="17">
        <v>105</v>
      </c>
      <c r="F106" s="17" t="s">
        <v>1047</v>
      </c>
      <c r="G106" s="17">
        <v>105</v>
      </c>
    </row>
    <row r="107" spans="1:7" x14ac:dyDescent="0.25">
      <c r="A107" s="4" t="s">
        <v>927</v>
      </c>
      <c r="B107" s="23" t="s">
        <v>293</v>
      </c>
      <c r="C107">
        <f t="shared" si="3"/>
        <v>62</v>
      </c>
      <c r="E107" s="17">
        <v>106</v>
      </c>
      <c r="F107" s="17" t="s">
        <v>1048</v>
      </c>
      <c r="G107" s="17">
        <v>106</v>
      </c>
    </row>
    <row r="108" spans="1:7" x14ac:dyDescent="0.25">
      <c r="A108" s="4" t="s">
        <v>928</v>
      </c>
      <c r="B108" s="23" t="s">
        <v>20</v>
      </c>
      <c r="C108">
        <f t="shared" si="3"/>
        <v>100</v>
      </c>
      <c r="E108" s="17">
        <v>107</v>
      </c>
      <c r="F108" s="17" t="s">
        <v>1049</v>
      </c>
      <c r="G108" s="17">
        <v>107</v>
      </c>
    </row>
    <row r="109" spans="1:7" x14ac:dyDescent="0.25">
      <c r="A109" s="4" t="s">
        <v>929</v>
      </c>
      <c r="B109" s="23" t="s">
        <v>495</v>
      </c>
      <c r="C109">
        <f t="shared" si="3"/>
        <v>68</v>
      </c>
      <c r="E109" s="17">
        <v>108</v>
      </c>
      <c r="F109" s="17" t="s">
        <v>1050</v>
      </c>
      <c r="G109" s="17">
        <v>108</v>
      </c>
    </row>
    <row r="110" spans="1:7" x14ac:dyDescent="0.25">
      <c r="A110" s="4" t="s">
        <v>497</v>
      </c>
      <c r="B110" s="23" t="s">
        <v>34</v>
      </c>
      <c r="C110">
        <f t="shared" si="3"/>
        <v>90</v>
      </c>
      <c r="E110" s="17">
        <v>109</v>
      </c>
      <c r="F110" s="17" t="s">
        <v>1051</v>
      </c>
      <c r="G110" s="17">
        <v>109</v>
      </c>
    </row>
    <row r="111" spans="1:7" x14ac:dyDescent="0.25">
      <c r="A111" s="4" t="s">
        <v>930</v>
      </c>
      <c r="B111" s="23" t="s">
        <v>20</v>
      </c>
      <c r="C111">
        <f t="shared" si="3"/>
        <v>100</v>
      </c>
      <c r="E111" s="17">
        <v>110</v>
      </c>
      <c r="F111" s="17" t="s">
        <v>1052</v>
      </c>
      <c r="G111" s="17">
        <v>110</v>
      </c>
    </row>
    <row r="112" spans="1:7" x14ac:dyDescent="0.25">
      <c r="A112" s="4" t="s">
        <v>931</v>
      </c>
      <c r="B112" s="23" t="s">
        <v>345</v>
      </c>
      <c r="C112">
        <f t="shared" si="3"/>
        <v>84</v>
      </c>
      <c r="E112" s="17">
        <v>111</v>
      </c>
      <c r="F112" s="17" t="s">
        <v>114</v>
      </c>
      <c r="G112" s="17">
        <v>111</v>
      </c>
    </row>
    <row r="113" spans="1:7" x14ac:dyDescent="0.25">
      <c r="A113" s="4" t="s">
        <v>932</v>
      </c>
      <c r="B113" s="23" t="s">
        <v>15</v>
      </c>
      <c r="C113">
        <f t="shared" si="3"/>
        <v>92</v>
      </c>
      <c r="E113" s="17">
        <v>112</v>
      </c>
      <c r="F113" s="17" t="s">
        <v>616</v>
      </c>
      <c r="G113" s="17">
        <v>112</v>
      </c>
    </row>
    <row r="114" spans="1:7" x14ac:dyDescent="0.25">
      <c r="A114" s="4" t="s">
        <v>933</v>
      </c>
      <c r="B114" s="23" t="s">
        <v>146</v>
      </c>
      <c r="C114">
        <f t="shared" si="3"/>
        <v>81</v>
      </c>
      <c r="E114" s="22"/>
      <c r="F114" s="21"/>
      <c r="G114" s="8"/>
    </row>
    <row r="115" spans="1:7" x14ac:dyDescent="0.25">
      <c r="A115" s="4" t="s">
        <v>934</v>
      </c>
      <c r="B115" s="23" t="s">
        <v>47</v>
      </c>
      <c r="C115">
        <f t="shared" si="3"/>
        <v>67</v>
      </c>
    </row>
    <row r="116" spans="1:7" x14ac:dyDescent="0.25">
      <c r="A116" s="4" t="s">
        <v>935</v>
      </c>
      <c r="B116" s="23" t="s">
        <v>151</v>
      </c>
      <c r="C116">
        <f t="shared" si="3"/>
        <v>93</v>
      </c>
    </row>
    <row r="117" spans="1:7" x14ac:dyDescent="0.25">
      <c r="A117" s="4" t="s">
        <v>936</v>
      </c>
      <c r="B117" s="23" t="s">
        <v>20</v>
      </c>
      <c r="C117">
        <f t="shared" si="3"/>
        <v>100</v>
      </c>
    </row>
    <row r="118" spans="1:7" x14ac:dyDescent="0.25">
      <c r="A118" s="4" t="s">
        <v>937</v>
      </c>
      <c r="B118" s="23" t="s">
        <v>531</v>
      </c>
      <c r="C118">
        <f t="shared" si="3"/>
        <v>53</v>
      </c>
    </row>
    <row r="119" spans="1:7" x14ac:dyDescent="0.25">
      <c r="A119" s="4" t="s">
        <v>938</v>
      </c>
      <c r="B119" s="23" t="s">
        <v>34</v>
      </c>
      <c r="C119">
        <f t="shared" si="3"/>
        <v>90</v>
      </c>
    </row>
    <row r="120" spans="1:7" x14ac:dyDescent="0.25">
      <c r="A120" s="4" t="s">
        <v>939</v>
      </c>
      <c r="B120" s="23" t="s">
        <v>62</v>
      </c>
      <c r="C120">
        <f t="shared" si="3"/>
        <v>89</v>
      </c>
    </row>
    <row r="121" spans="1:7" x14ac:dyDescent="0.25">
      <c r="A121" s="4" t="s">
        <v>940</v>
      </c>
      <c r="B121" s="23" t="s">
        <v>180</v>
      </c>
      <c r="C121">
        <f t="shared" si="3"/>
        <v>83</v>
      </c>
    </row>
    <row r="122" spans="1:7" x14ac:dyDescent="0.25">
      <c r="A122" s="4" t="s">
        <v>941</v>
      </c>
      <c r="B122" s="23" t="s">
        <v>52</v>
      </c>
      <c r="C122">
        <f t="shared" si="3"/>
        <v>98</v>
      </c>
    </row>
    <row r="123" spans="1:7" x14ac:dyDescent="0.25">
      <c r="A123" s="4" t="s">
        <v>553</v>
      </c>
      <c r="B123" s="23" t="s">
        <v>1028</v>
      </c>
      <c r="C123">
        <f t="shared" si="3"/>
        <v>66</v>
      </c>
    </row>
    <row r="124" spans="1:7" x14ac:dyDescent="0.25">
      <c r="A124" s="4" t="s">
        <v>942</v>
      </c>
      <c r="B124" s="23" t="s">
        <v>857</v>
      </c>
      <c r="C124">
        <f t="shared" si="3"/>
        <v>26</v>
      </c>
    </row>
    <row r="125" spans="1:7" x14ac:dyDescent="0.25">
      <c r="A125" s="4" t="s">
        <v>943</v>
      </c>
      <c r="B125" s="23" t="s">
        <v>20</v>
      </c>
      <c r="C125">
        <f t="shared" si="3"/>
        <v>100</v>
      </c>
    </row>
    <row r="126" spans="1:7" x14ac:dyDescent="0.25">
      <c r="A126" s="4" t="s">
        <v>566</v>
      </c>
      <c r="B126" s="23" t="s">
        <v>568</v>
      </c>
      <c r="C126">
        <f t="shared" si="3"/>
        <v>37</v>
      </c>
    </row>
    <row r="127" spans="1:7" x14ac:dyDescent="0.25">
      <c r="A127" s="4" t="s">
        <v>944</v>
      </c>
      <c r="B127" s="23" t="s">
        <v>34</v>
      </c>
      <c r="C127">
        <f t="shared" si="3"/>
        <v>90</v>
      </c>
    </row>
    <row r="128" spans="1:7" x14ac:dyDescent="0.25">
      <c r="A128" s="4" t="s">
        <v>945</v>
      </c>
      <c r="B128" s="23" t="s">
        <v>293</v>
      </c>
      <c r="C128">
        <f t="shared" si="3"/>
        <v>62</v>
      </c>
    </row>
    <row r="129" spans="1:3" x14ac:dyDescent="0.25">
      <c r="A129" s="4" t="s">
        <v>946</v>
      </c>
      <c r="B129" s="23" t="s">
        <v>47</v>
      </c>
      <c r="C129">
        <f t="shared" si="3"/>
        <v>67</v>
      </c>
    </row>
    <row r="130" spans="1:3" x14ac:dyDescent="0.25">
      <c r="A130" s="4" t="s">
        <v>947</v>
      </c>
      <c r="B130" s="23" t="s">
        <v>47</v>
      </c>
      <c r="C130">
        <f t="shared" ref="C130:C161" si="4">VLOOKUP(B130,F:G,2,FALSE)</f>
        <v>67</v>
      </c>
    </row>
    <row r="131" spans="1:3" x14ac:dyDescent="0.25">
      <c r="A131" s="4" t="s">
        <v>948</v>
      </c>
      <c r="B131" s="23" t="s">
        <v>20</v>
      </c>
      <c r="C131">
        <f t="shared" si="4"/>
        <v>100</v>
      </c>
    </row>
    <row r="132" spans="1:3" x14ac:dyDescent="0.25">
      <c r="A132" s="4" t="s">
        <v>596</v>
      </c>
      <c r="B132" s="23" t="s">
        <v>20</v>
      </c>
      <c r="C132">
        <f t="shared" si="4"/>
        <v>100</v>
      </c>
    </row>
    <row r="133" spans="1:3" x14ac:dyDescent="0.25">
      <c r="A133" s="4" t="s">
        <v>949</v>
      </c>
      <c r="B133" s="23" t="s">
        <v>62</v>
      </c>
      <c r="C133">
        <f t="shared" si="4"/>
        <v>89</v>
      </c>
    </row>
    <row r="134" spans="1:3" x14ac:dyDescent="0.25">
      <c r="A134" s="4" t="s">
        <v>606</v>
      </c>
      <c r="B134" s="23" t="s">
        <v>66</v>
      </c>
      <c r="C134">
        <f t="shared" si="4"/>
        <v>91</v>
      </c>
    </row>
    <row r="135" spans="1:3" x14ac:dyDescent="0.25">
      <c r="A135" s="4" t="s">
        <v>950</v>
      </c>
      <c r="B135" s="23" t="s">
        <v>20</v>
      </c>
      <c r="C135">
        <f t="shared" si="4"/>
        <v>100</v>
      </c>
    </row>
    <row r="136" spans="1:3" x14ac:dyDescent="0.25">
      <c r="A136" s="4" t="s">
        <v>951</v>
      </c>
      <c r="B136" s="23" t="s">
        <v>616</v>
      </c>
      <c r="C136">
        <f t="shared" si="4"/>
        <v>112</v>
      </c>
    </row>
    <row r="137" spans="1:3" x14ac:dyDescent="0.25">
      <c r="A137" s="4" t="s">
        <v>952</v>
      </c>
      <c r="B137" s="23" t="s">
        <v>621</v>
      </c>
      <c r="C137">
        <f t="shared" si="4"/>
        <v>54</v>
      </c>
    </row>
    <row r="138" spans="1:3" x14ac:dyDescent="0.25">
      <c r="A138" s="4" t="s">
        <v>625</v>
      </c>
      <c r="B138" s="23" t="s">
        <v>128</v>
      </c>
      <c r="C138">
        <f t="shared" si="4"/>
        <v>75</v>
      </c>
    </row>
    <row r="139" spans="1:3" x14ac:dyDescent="0.25">
      <c r="A139" s="4" t="s">
        <v>953</v>
      </c>
      <c r="B139" s="23" t="s">
        <v>128</v>
      </c>
      <c r="C139">
        <f t="shared" si="4"/>
        <v>75</v>
      </c>
    </row>
    <row r="140" spans="1:3" x14ac:dyDescent="0.25">
      <c r="A140" s="4" t="s">
        <v>954</v>
      </c>
      <c r="B140" s="23" t="s">
        <v>858</v>
      </c>
      <c r="C140">
        <f t="shared" si="4"/>
        <v>60</v>
      </c>
    </row>
    <row r="141" spans="1:3" x14ac:dyDescent="0.25">
      <c r="A141" s="4" t="s">
        <v>955</v>
      </c>
      <c r="B141" s="23" t="s">
        <v>66</v>
      </c>
      <c r="C141">
        <f t="shared" si="4"/>
        <v>91</v>
      </c>
    </row>
    <row r="142" spans="1:3" x14ac:dyDescent="0.25">
      <c r="A142" s="4" t="s">
        <v>644</v>
      </c>
      <c r="B142" s="23" t="s">
        <v>180</v>
      </c>
      <c r="C142">
        <f t="shared" si="4"/>
        <v>83</v>
      </c>
    </row>
    <row r="143" spans="1:3" x14ac:dyDescent="0.25">
      <c r="A143" s="4" t="s">
        <v>956</v>
      </c>
      <c r="B143" s="23" t="s">
        <v>293</v>
      </c>
      <c r="C143">
        <f t="shared" si="4"/>
        <v>62</v>
      </c>
    </row>
    <row r="144" spans="1:3" x14ac:dyDescent="0.25">
      <c r="A144" s="4" t="s">
        <v>957</v>
      </c>
      <c r="B144" s="23" t="s">
        <v>20</v>
      </c>
      <c r="C144">
        <f t="shared" si="4"/>
        <v>100</v>
      </c>
    </row>
    <row r="145" spans="1:3" x14ac:dyDescent="0.25">
      <c r="A145" s="4" t="s">
        <v>657</v>
      </c>
      <c r="B145" s="23" t="s">
        <v>495</v>
      </c>
      <c r="C145">
        <f t="shared" si="4"/>
        <v>68</v>
      </c>
    </row>
    <row r="146" spans="1:3" x14ac:dyDescent="0.25">
      <c r="A146" s="4" t="s">
        <v>958</v>
      </c>
      <c r="B146" s="23" t="s">
        <v>146</v>
      </c>
      <c r="C146">
        <f t="shared" si="4"/>
        <v>81</v>
      </c>
    </row>
    <row r="147" spans="1:3" x14ac:dyDescent="0.25">
      <c r="A147" s="4" t="s">
        <v>959</v>
      </c>
      <c r="B147" s="23" t="s">
        <v>62</v>
      </c>
      <c r="C147">
        <f t="shared" si="4"/>
        <v>89</v>
      </c>
    </row>
    <row r="148" spans="1:3" x14ac:dyDescent="0.25">
      <c r="A148" s="4" t="s">
        <v>960</v>
      </c>
      <c r="B148" s="23" t="s">
        <v>66</v>
      </c>
      <c r="C148">
        <f t="shared" si="4"/>
        <v>91</v>
      </c>
    </row>
    <row r="149" spans="1:3" x14ac:dyDescent="0.25">
      <c r="A149" s="4" t="s">
        <v>961</v>
      </c>
      <c r="B149" s="23" t="s">
        <v>20</v>
      </c>
      <c r="C149">
        <f t="shared" si="4"/>
        <v>100</v>
      </c>
    </row>
    <row r="150" spans="1:3" x14ac:dyDescent="0.25">
      <c r="A150" s="4" t="s">
        <v>962</v>
      </c>
      <c r="B150" s="23" t="s">
        <v>66</v>
      </c>
      <c r="C150">
        <f t="shared" si="4"/>
        <v>91</v>
      </c>
    </row>
    <row r="151" spans="1:3" x14ac:dyDescent="0.25">
      <c r="A151" s="4" t="s">
        <v>681</v>
      </c>
      <c r="B151" s="23" t="s">
        <v>20</v>
      </c>
      <c r="C151">
        <f t="shared" si="4"/>
        <v>100</v>
      </c>
    </row>
    <row r="152" spans="1:3" x14ac:dyDescent="0.25">
      <c r="A152" s="4" t="s">
        <v>963</v>
      </c>
      <c r="B152" s="23" t="s">
        <v>20</v>
      </c>
      <c r="C152">
        <f t="shared" si="4"/>
        <v>100</v>
      </c>
    </row>
    <row r="153" spans="1:3" x14ac:dyDescent="0.25">
      <c r="A153" s="4" t="s">
        <v>964</v>
      </c>
      <c r="B153" s="23" t="s">
        <v>52</v>
      </c>
      <c r="C153">
        <f t="shared" si="4"/>
        <v>98</v>
      </c>
    </row>
    <row r="154" spans="1:3" x14ac:dyDescent="0.25">
      <c r="A154" s="4" t="s">
        <v>965</v>
      </c>
      <c r="B154" s="23" t="s">
        <v>34</v>
      </c>
      <c r="C154">
        <f t="shared" si="4"/>
        <v>90</v>
      </c>
    </row>
    <row r="155" spans="1:3" x14ac:dyDescent="0.25">
      <c r="A155" s="4" t="s">
        <v>966</v>
      </c>
      <c r="B155" s="23" t="s">
        <v>180</v>
      </c>
      <c r="C155">
        <f t="shared" si="4"/>
        <v>83</v>
      </c>
    </row>
    <row r="156" spans="1:3" x14ac:dyDescent="0.25">
      <c r="A156" s="4" t="s">
        <v>967</v>
      </c>
      <c r="B156" s="23" t="s">
        <v>20</v>
      </c>
      <c r="C156">
        <f t="shared" si="4"/>
        <v>100</v>
      </c>
    </row>
    <row r="157" spans="1:3" x14ac:dyDescent="0.25">
      <c r="A157" s="4" t="s">
        <v>968</v>
      </c>
      <c r="B157" s="23" t="s">
        <v>47</v>
      </c>
      <c r="C157">
        <f t="shared" si="4"/>
        <v>67</v>
      </c>
    </row>
    <row r="158" spans="1:3" x14ac:dyDescent="0.25">
      <c r="A158" s="4" t="s">
        <v>712</v>
      </c>
      <c r="B158" s="23" t="s">
        <v>345</v>
      </c>
      <c r="C158">
        <f t="shared" si="4"/>
        <v>84</v>
      </c>
    </row>
    <row r="159" spans="1:3" x14ac:dyDescent="0.25">
      <c r="A159" s="4" t="s">
        <v>969</v>
      </c>
      <c r="B159" s="23" t="s">
        <v>66</v>
      </c>
      <c r="C159">
        <f t="shared" si="4"/>
        <v>91</v>
      </c>
    </row>
    <row r="160" spans="1:3" x14ac:dyDescent="0.25">
      <c r="A160" s="4" t="s">
        <v>970</v>
      </c>
      <c r="B160" s="23" t="s">
        <v>66</v>
      </c>
      <c r="C160">
        <f t="shared" si="4"/>
        <v>91</v>
      </c>
    </row>
    <row r="161" spans="1:3" x14ac:dyDescent="0.25">
      <c r="A161" s="4" t="s">
        <v>971</v>
      </c>
      <c r="B161" s="23" t="s">
        <v>62</v>
      </c>
      <c r="C161">
        <f t="shared" si="4"/>
        <v>89</v>
      </c>
    </row>
    <row r="162" spans="1:3" x14ac:dyDescent="0.25">
      <c r="A162" s="4" t="s">
        <v>972</v>
      </c>
      <c r="B162" s="23" t="s">
        <v>20</v>
      </c>
      <c r="C162">
        <f t="shared" ref="C162" si="5">VLOOKUP(B162,F:G,2,FALSE)</f>
        <v>100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9CA9-F674-46E5-8F96-9F67DCD04B58}">
  <dimension ref="A1:C106"/>
  <sheetViews>
    <sheetView topLeftCell="A83" workbookViewId="0">
      <selection activeCell="A2" sqref="A2:B105"/>
    </sheetView>
  </sheetViews>
  <sheetFormatPr baseColWidth="10" defaultRowHeight="15" x14ac:dyDescent="0.25"/>
  <cols>
    <col min="1" max="1" width="6.7109375" bestFit="1" customWidth="1"/>
    <col min="2" max="2" width="19" bestFit="1" customWidth="1"/>
  </cols>
  <sheetData>
    <row r="1" spans="1:3" x14ac:dyDescent="0.25">
      <c r="A1" t="s">
        <v>854</v>
      </c>
      <c r="B1" t="s">
        <v>855</v>
      </c>
      <c r="C1" t="s">
        <v>1053</v>
      </c>
    </row>
    <row r="2" spans="1:3" x14ac:dyDescent="0.25">
      <c r="A2" s="17">
        <v>1</v>
      </c>
      <c r="B2" s="18" t="s">
        <v>973</v>
      </c>
      <c r="C2">
        <f>Tabla2[[#This Row],[Cod]]</f>
        <v>1</v>
      </c>
    </row>
    <row r="3" spans="1:3" x14ac:dyDescent="0.25">
      <c r="A3" s="17">
        <v>2</v>
      </c>
      <c r="B3" s="18" t="s">
        <v>974</v>
      </c>
      <c r="C3">
        <f>Tabla2[[#This Row],[Cod]]</f>
        <v>2</v>
      </c>
    </row>
    <row r="4" spans="1:3" x14ac:dyDescent="0.25">
      <c r="A4" s="17">
        <v>3</v>
      </c>
      <c r="B4" s="18" t="s">
        <v>975</v>
      </c>
      <c r="C4">
        <f>Tabla2[[#This Row],[Cod]]</f>
        <v>3</v>
      </c>
    </row>
    <row r="5" spans="1:3" x14ac:dyDescent="0.25">
      <c r="A5" s="17">
        <v>4</v>
      </c>
      <c r="B5" s="18" t="s">
        <v>976</v>
      </c>
      <c r="C5">
        <f>Tabla2[[#This Row],[Cod]]</f>
        <v>4</v>
      </c>
    </row>
    <row r="6" spans="1:3" x14ac:dyDescent="0.25">
      <c r="A6" s="17">
        <v>5</v>
      </c>
      <c r="B6" s="18" t="s">
        <v>977</v>
      </c>
      <c r="C6">
        <f>Tabla2[[#This Row],[Cod]]</f>
        <v>5</v>
      </c>
    </row>
    <row r="7" spans="1:3" x14ac:dyDescent="0.25">
      <c r="A7" s="17">
        <v>6</v>
      </c>
      <c r="B7" s="18" t="s">
        <v>978</v>
      </c>
      <c r="C7">
        <f>Tabla2[[#This Row],[Cod]]</f>
        <v>6</v>
      </c>
    </row>
    <row r="8" spans="1:3" x14ac:dyDescent="0.25">
      <c r="A8" s="17">
        <v>7</v>
      </c>
      <c r="B8" s="18" t="s">
        <v>979</v>
      </c>
      <c r="C8">
        <f>Tabla2[[#This Row],[Cod]]</f>
        <v>7</v>
      </c>
    </row>
    <row r="9" spans="1:3" x14ac:dyDescent="0.25">
      <c r="A9" s="17">
        <v>8</v>
      </c>
      <c r="B9" s="18" t="s">
        <v>980</v>
      </c>
      <c r="C9">
        <f>Tabla2[[#This Row],[Cod]]</f>
        <v>8</v>
      </c>
    </row>
    <row r="10" spans="1:3" x14ac:dyDescent="0.25">
      <c r="A10" s="17">
        <v>9</v>
      </c>
      <c r="B10" s="18" t="s">
        <v>189</v>
      </c>
      <c r="C10">
        <f>Tabla2[[#This Row],[Cod]]</f>
        <v>9</v>
      </c>
    </row>
    <row r="11" spans="1:3" x14ac:dyDescent="0.25">
      <c r="A11" s="17">
        <v>10</v>
      </c>
      <c r="B11" s="18" t="s">
        <v>981</v>
      </c>
      <c r="C11">
        <f>Tabla2[[#This Row],[Cod]]</f>
        <v>10</v>
      </c>
    </row>
    <row r="12" spans="1:3" x14ac:dyDescent="0.25">
      <c r="A12" s="17">
        <v>11</v>
      </c>
      <c r="B12" s="18" t="s">
        <v>982</v>
      </c>
      <c r="C12">
        <f>Tabla2[[#This Row],[Cod]]</f>
        <v>11</v>
      </c>
    </row>
    <row r="13" spans="1:3" x14ac:dyDescent="0.25">
      <c r="A13" s="17">
        <v>12</v>
      </c>
      <c r="B13" s="18" t="s">
        <v>983</v>
      </c>
      <c r="C13">
        <f>Tabla2[[#This Row],[Cod]]</f>
        <v>12</v>
      </c>
    </row>
    <row r="14" spans="1:3" x14ac:dyDescent="0.25">
      <c r="A14" s="17">
        <v>13</v>
      </c>
      <c r="B14" s="18" t="s">
        <v>984</v>
      </c>
      <c r="C14">
        <f>Tabla2[[#This Row],[Cod]]</f>
        <v>13</v>
      </c>
    </row>
    <row r="15" spans="1:3" x14ac:dyDescent="0.25">
      <c r="A15" s="17">
        <v>14</v>
      </c>
      <c r="B15" s="18" t="s">
        <v>985</v>
      </c>
      <c r="C15">
        <f>Tabla2[[#This Row],[Cod]]</f>
        <v>14</v>
      </c>
    </row>
    <row r="16" spans="1:3" x14ac:dyDescent="0.25">
      <c r="A16" s="17">
        <v>15</v>
      </c>
      <c r="B16" s="18" t="s">
        <v>986</v>
      </c>
      <c r="C16">
        <f>Tabla2[[#This Row],[Cod]]</f>
        <v>15</v>
      </c>
    </row>
    <row r="17" spans="1:3" x14ac:dyDescent="0.25">
      <c r="A17" s="17">
        <v>16</v>
      </c>
      <c r="B17" s="18" t="s">
        <v>987</v>
      </c>
      <c r="C17">
        <f>Tabla2[[#This Row],[Cod]]</f>
        <v>16</v>
      </c>
    </row>
    <row r="18" spans="1:3" x14ac:dyDescent="0.25">
      <c r="A18" s="17">
        <v>17</v>
      </c>
      <c r="B18" s="18" t="s">
        <v>988</v>
      </c>
      <c r="C18">
        <f>Tabla2[[#This Row],[Cod]]</f>
        <v>17</v>
      </c>
    </row>
    <row r="19" spans="1:3" x14ac:dyDescent="0.25">
      <c r="A19" s="17">
        <v>18</v>
      </c>
      <c r="B19" s="18" t="s">
        <v>989</v>
      </c>
      <c r="C19">
        <f>Tabla2[[#This Row],[Cod]]</f>
        <v>18</v>
      </c>
    </row>
    <row r="20" spans="1:3" x14ac:dyDescent="0.25">
      <c r="A20" s="17">
        <v>19</v>
      </c>
      <c r="B20" s="18" t="s">
        <v>990</v>
      </c>
      <c r="C20">
        <f>Tabla2[[#This Row],[Cod]]</f>
        <v>19</v>
      </c>
    </row>
    <row r="21" spans="1:3" x14ac:dyDescent="0.25">
      <c r="A21" s="17">
        <v>20</v>
      </c>
      <c r="B21" s="18" t="s">
        <v>991</v>
      </c>
      <c r="C21">
        <f>Tabla2[[#This Row],[Cod]]</f>
        <v>20</v>
      </c>
    </row>
    <row r="22" spans="1:3" x14ac:dyDescent="0.25">
      <c r="A22" s="17">
        <v>21</v>
      </c>
      <c r="B22" s="18" t="s">
        <v>992</v>
      </c>
      <c r="C22">
        <f>Tabla2[[#This Row],[Cod]]</f>
        <v>21</v>
      </c>
    </row>
    <row r="23" spans="1:3" x14ac:dyDescent="0.25">
      <c r="A23" s="17">
        <v>22</v>
      </c>
      <c r="B23" s="18" t="s">
        <v>993</v>
      </c>
      <c r="C23">
        <f>Tabla2[[#This Row],[Cod]]</f>
        <v>22</v>
      </c>
    </row>
    <row r="24" spans="1:3" x14ac:dyDescent="0.25">
      <c r="A24" s="17">
        <v>23</v>
      </c>
      <c r="B24" s="18" t="s">
        <v>994</v>
      </c>
      <c r="C24">
        <f>Tabla2[[#This Row],[Cod]]</f>
        <v>23</v>
      </c>
    </row>
    <row r="25" spans="1:3" x14ac:dyDescent="0.25">
      <c r="A25" s="17">
        <v>24</v>
      </c>
      <c r="B25" s="18" t="s">
        <v>995</v>
      </c>
      <c r="C25">
        <f>Tabla2[[#This Row],[Cod]]</f>
        <v>24</v>
      </c>
    </row>
    <row r="26" spans="1:3" x14ac:dyDescent="0.25">
      <c r="A26" s="17">
        <v>25</v>
      </c>
      <c r="B26" s="18" t="s">
        <v>996</v>
      </c>
      <c r="C26">
        <f>Tabla2[[#This Row],[Cod]]</f>
        <v>25</v>
      </c>
    </row>
    <row r="27" spans="1:3" x14ac:dyDescent="0.25">
      <c r="A27" s="17">
        <v>26</v>
      </c>
      <c r="B27" s="18" t="s">
        <v>857</v>
      </c>
      <c r="C27">
        <f>Tabla2[[#This Row],[Cod]]</f>
        <v>26</v>
      </c>
    </row>
    <row r="28" spans="1:3" x14ac:dyDescent="0.25">
      <c r="A28" s="17">
        <v>27</v>
      </c>
      <c r="B28" s="18" t="s">
        <v>997</v>
      </c>
      <c r="C28">
        <f>Tabla2[[#This Row],[Cod]]</f>
        <v>27</v>
      </c>
    </row>
    <row r="29" spans="1:3" x14ac:dyDescent="0.25">
      <c r="A29" s="17">
        <v>28</v>
      </c>
      <c r="B29" s="18" t="s">
        <v>998</v>
      </c>
      <c r="C29">
        <f>Tabla2[[#This Row],[Cod]]</f>
        <v>28</v>
      </c>
    </row>
    <row r="30" spans="1:3" x14ac:dyDescent="0.25">
      <c r="A30" s="17">
        <v>29</v>
      </c>
      <c r="B30" s="18" t="s">
        <v>999</v>
      </c>
      <c r="C30">
        <f>Tabla2[[#This Row],[Cod]]</f>
        <v>29</v>
      </c>
    </row>
    <row r="31" spans="1:3" x14ac:dyDescent="0.25">
      <c r="A31" s="17">
        <v>30</v>
      </c>
      <c r="B31" s="18" t="s">
        <v>1000</v>
      </c>
      <c r="C31">
        <f>Tabla2[[#This Row],[Cod]]</f>
        <v>30</v>
      </c>
    </row>
    <row r="32" spans="1:3" x14ac:dyDescent="0.25">
      <c r="A32" s="17">
        <v>31</v>
      </c>
      <c r="B32" s="18" t="s">
        <v>1001</v>
      </c>
      <c r="C32">
        <f>Tabla2[[#This Row],[Cod]]</f>
        <v>31</v>
      </c>
    </row>
    <row r="33" spans="1:3" x14ac:dyDescent="0.25">
      <c r="A33" s="17">
        <v>32</v>
      </c>
      <c r="B33" s="18" t="s">
        <v>1002</v>
      </c>
      <c r="C33">
        <f>Tabla2[[#This Row],[Cod]]</f>
        <v>32</v>
      </c>
    </row>
    <row r="34" spans="1:3" x14ac:dyDescent="0.25">
      <c r="A34" s="17">
        <v>33</v>
      </c>
      <c r="B34" s="18" t="s">
        <v>1003</v>
      </c>
      <c r="C34">
        <f>Tabla2[[#This Row],[Cod]]</f>
        <v>33</v>
      </c>
    </row>
    <row r="35" spans="1:3" x14ac:dyDescent="0.25">
      <c r="A35" s="17">
        <v>34</v>
      </c>
      <c r="B35" s="18" t="s">
        <v>1004</v>
      </c>
      <c r="C35">
        <f>Tabla2[[#This Row],[Cod]]</f>
        <v>34</v>
      </c>
    </row>
    <row r="36" spans="1:3" x14ac:dyDescent="0.25">
      <c r="A36" s="17">
        <v>35</v>
      </c>
      <c r="B36" s="18" t="s">
        <v>1005</v>
      </c>
      <c r="C36">
        <f>Tabla2[[#This Row],[Cod]]</f>
        <v>35</v>
      </c>
    </row>
    <row r="37" spans="1:3" x14ac:dyDescent="0.25">
      <c r="A37" s="17">
        <v>36</v>
      </c>
      <c r="B37" s="18" t="s">
        <v>1006</v>
      </c>
      <c r="C37">
        <f>Tabla2[[#This Row],[Cod]]</f>
        <v>36</v>
      </c>
    </row>
    <row r="38" spans="1:3" x14ac:dyDescent="0.25">
      <c r="A38" s="17">
        <v>37</v>
      </c>
      <c r="B38" s="18" t="s">
        <v>568</v>
      </c>
      <c r="C38">
        <f>Tabla2[[#This Row],[Cod]]</f>
        <v>37</v>
      </c>
    </row>
    <row r="39" spans="1:3" x14ac:dyDescent="0.25">
      <c r="A39" s="17">
        <v>38</v>
      </c>
      <c r="B39" s="18" t="s">
        <v>1007</v>
      </c>
      <c r="C39">
        <f>Tabla2[[#This Row],[Cod]]</f>
        <v>38</v>
      </c>
    </row>
    <row r="40" spans="1:3" x14ac:dyDescent="0.25">
      <c r="A40" s="17">
        <v>39</v>
      </c>
      <c r="B40" s="18" t="s">
        <v>1008</v>
      </c>
      <c r="C40">
        <f>Tabla2[[#This Row],[Cod]]</f>
        <v>39</v>
      </c>
    </row>
    <row r="41" spans="1:3" x14ac:dyDescent="0.25">
      <c r="A41" s="17">
        <v>40</v>
      </c>
      <c r="B41" s="18" t="s">
        <v>1009</v>
      </c>
      <c r="C41">
        <f>Tabla2[[#This Row],[Cod]]</f>
        <v>40</v>
      </c>
    </row>
    <row r="42" spans="1:3" x14ac:dyDescent="0.25">
      <c r="A42" s="17">
        <v>41</v>
      </c>
      <c r="B42" s="18" t="s">
        <v>1010</v>
      </c>
      <c r="C42">
        <f>Tabla2[[#This Row],[Cod]]</f>
        <v>41</v>
      </c>
    </row>
    <row r="43" spans="1:3" x14ac:dyDescent="0.25">
      <c r="A43" s="17">
        <v>42</v>
      </c>
      <c r="B43" s="18" t="s">
        <v>1011</v>
      </c>
      <c r="C43">
        <f>Tabla2[[#This Row],[Cod]]</f>
        <v>42</v>
      </c>
    </row>
    <row r="44" spans="1:3" x14ac:dyDescent="0.25">
      <c r="A44" s="17">
        <v>43</v>
      </c>
      <c r="B44" s="18" t="s">
        <v>1012</v>
      </c>
      <c r="C44">
        <f>Tabla2[[#This Row],[Cod]]</f>
        <v>43</v>
      </c>
    </row>
    <row r="45" spans="1:3" x14ac:dyDescent="0.25">
      <c r="A45" s="17">
        <v>44</v>
      </c>
      <c r="B45" s="18" t="s">
        <v>1013</v>
      </c>
      <c r="C45">
        <f>Tabla2[[#This Row],[Cod]]</f>
        <v>44</v>
      </c>
    </row>
    <row r="46" spans="1:3" x14ac:dyDescent="0.25">
      <c r="A46" s="17">
        <v>45</v>
      </c>
      <c r="B46" s="18" t="s">
        <v>1014</v>
      </c>
      <c r="C46">
        <f>Tabla2[[#This Row],[Cod]]</f>
        <v>45</v>
      </c>
    </row>
    <row r="47" spans="1:3" x14ac:dyDescent="0.25">
      <c r="A47" s="17">
        <v>46</v>
      </c>
      <c r="B47" s="18" t="s">
        <v>1015</v>
      </c>
      <c r="C47">
        <f>Tabla2[[#This Row],[Cod]]</f>
        <v>46</v>
      </c>
    </row>
    <row r="48" spans="1:3" x14ac:dyDescent="0.25">
      <c r="A48" s="17">
        <v>47</v>
      </c>
      <c r="B48" s="18" t="s">
        <v>1016</v>
      </c>
      <c r="C48">
        <f>Tabla2[[#This Row],[Cod]]</f>
        <v>47</v>
      </c>
    </row>
    <row r="49" spans="1:3" x14ac:dyDescent="0.25">
      <c r="A49" s="17">
        <v>48</v>
      </c>
      <c r="B49" s="18" t="s">
        <v>1017</v>
      </c>
      <c r="C49">
        <f>Tabla2[[#This Row],[Cod]]</f>
        <v>48</v>
      </c>
    </row>
    <row r="50" spans="1:3" x14ac:dyDescent="0.25">
      <c r="A50" s="17">
        <v>49</v>
      </c>
      <c r="B50" s="18" t="s">
        <v>1018</v>
      </c>
      <c r="C50">
        <f>Tabla2[[#This Row],[Cod]]</f>
        <v>49</v>
      </c>
    </row>
    <row r="51" spans="1:3" x14ac:dyDescent="0.25">
      <c r="A51" s="17">
        <v>50</v>
      </c>
      <c r="B51" s="18" t="s">
        <v>1019</v>
      </c>
      <c r="C51">
        <f>Tabla2[[#This Row],[Cod]]</f>
        <v>50</v>
      </c>
    </row>
    <row r="52" spans="1:3" x14ac:dyDescent="0.25">
      <c r="A52" s="17">
        <v>51</v>
      </c>
      <c r="B52" s="18" t="s">
        <v>1020</v>
      </c>
      <c r="C52">
        <f>Tabla2[[#This Row],[Cod]]</f>
        <v>51</v>
      </c>
    </row>
    <row r="53" spans="1:3" x14ac:dyDescent="0.25">
      <c r="A53" s="17">
        <v>52</v>
      </c>
      <c r="B53" s="18" t="s">
        <v>1021</v>
      </c>
      <c r="C53">
        <f>Tabla2[[#This Row],[Cod]]</f>
        <v>52</v>
      </c>
    </row>
    <row r="54" spans="1:3" x14ac:dyDescent="0.25">
      <c r="A54" s="17">
        <v>53</v>
      </c>
      <c r="B54" s="18" t="s">
        <v>621</v>
      </c>
      <c r="C54">
        <f>Tabla2[[#This Row],[Cod]]</f>
        <v>53</v>
      </c>
    </row>
    <row r="55" spans="1:3" x14ac:dyDescent="0.25">
      <c r="A55" s="17">
        <v>54</v>
      </c>
      <c r="B55" s="18" t="s">
        <v>1022</v>
      </c>
      <c r="C55">
        <f>Tabla2[[#This Row],[Cod]]</f>
        <v>54</v>
      </c>
    </row>
    <row r="56" spans="1:3" x14ac:dyDescent="0.25">
      <c r="A56" s="17">
        <v>55</v>
      </c>
      <c r="B56" s="18" t="s">
        <v>1023</v>
      </c>
      <c r="C56">
        <f>Tabla2[[#This Row],[Cod]]</f>
        <v>55</v>
      </c>
    </row>
    <row r="57" spans="1:3" x14ac:dyDescent="0.25">
      <c r="A57" s="17">
        <v>56</v>
      </c>
      <c r="B57" s="18" t="s">
        <v>1024</v>
      </c>
      <c r="C57">
        <f>Tabla2[[#This Row],[Cod]]</f>
        <v>56</v>
      </c>
    </row>
    <row r="58" spans="1:3" x14ac:dyDescent="0.25">
      <c r="A58" s="17">
        <v>57</v>
      </c>
      <c r="B58" s="18" t="s">
        <v>856</v>
      </c>
      <c r="C58">
        <f>Tabla2[[#This Row],[Cod]]</f>
        <v>57</v>
      </c>
    </row>
    <row r="59" spans="1:3" x14ac:dyDescent="0.25">
      <c r="A59" s="17">
        <v>58</v>
      </c>
      <c r="B59" s="18" t="s">
        <v>1025</v>
      </c>
      <c r="C59">
        <f>Tabla2[[#This Row],[Cod]]</f>
        <v>58</v>
      </c>
    </row>
    <row r="60" spans="1:3" x14ac:dyDescent="0.25">
      <c r="A60" s="17">
        <v>59</v>
      </c>
      <c r="B60" s="18" t="s">
        <v>637</v>
      </c>
      <c r="C60">
        <f>Tabla2[[#This Row],[Cod]]</f>
        <v>59</v>
      </c>
    </row>
    <row r="61" spans="1:3" x14ac:dyDescent="0.25">
      <c r="A61" s="17">
        <v>60</v>
      </c>
      <c r="B61" s="18" t="s">
        <v>141</v>
      </c>
      <c r="C61">
        <f>Tabla2[[#This Row],[Cod]]</f>
        <v>60</v>
      </c>
    </row>
    <row r="62" spans="1:3" x14ac:dyDescent="0.25">
      <c r="A62" s="17">
        <v>61</v>
      </c>
      <c r="B62" s="18" t="s">
        <v>293</v>
      </c>
      <c r="C62">
        <f>Tabla2[[#This Row],[Cod]]</f>
        <v>61</v>
      </c>
    </row>
    <row r="63" spans="1:3" x14ac:dyDescent="0.25">
      <c r="A63" s="17">
        <v>62</v>
      </c>
      <c r="B63" s="18" t="s">
        <v>1026</v>
      </c>
      <c r="C63">
        <f>Tabla2[[#This Row],[Cod]]</f>
        <v>62</v>
      </c>
    </row>
    <row r="64" spans="1:3" x14ac:dyDescent="0.25">
      <c r="A64" s="17">
        <v>63</v>
      </c>
      <c r="B64" s="18" t="s">
        <v>93</v>
      </c>
      <c r="C64">
        <f>Tabla2[[#This Row],[Cod]]</f>
        <v>63</v>
      </c>
    </row>
    <row r="65" spans="1:3" x14ac:dyDescent="0.25">
      <c r="A65" s="17">
        <v>64</v>
      </c>
      <c r="B65" s="18" t="s">
        <v>1027</v>
      </c>
      <c r="C65">
        <f>Tabla2[[#This Row],[Cod]]</f>
        <v>64</v>
      </c>
    </row>
    <row r="66" spans="1:3" x14ac:dyDescent="0.25">
      <c r="A66" s="17">
        <v>65</v>
      </c>
      <c r="B66" s="18" t="s">
        <v>1028</v>
      </c>
      <c r="C66">
        <f>Tabla2[[#This Row],[Cod]]</f>
        <v>65</v>
      </c>
    </row>
    <row r="67" spans="1:3" x14ac:dyDescent="0.25">
      <c r="A67" s="17">
        <v>66</v>
      </c>
      <c r="B67" s="18" t="s">
        <v>47</v>
      </c>
      <c r="C67">
        <f>Tabla2[[#This Row],[Cod]]</f>
        <v>66</v>
      </c>
    </row>
    <row r="68" spans="1:3" x14ac:dyDescent="0.25">
      <c r="A68" s="17">
        <v>67</v>
      </c>
      <c r="B68" s="18" t="s">
        <v>495</v>
      </c>
      <c r="C68">
        <f>Tabla2[[#This Row],[Cod]]</f>
        <v>67</v>
      </c>
    </row>
    <row r="69" spans="1:3" x14ac:dyDescent="0.25">
      <c r="A69" s="17">
        <v>68</v>
      </c>
      <c r="B69" s="18" t="s">
        <v>1029</v>
      </c>
      <c r="C69">
        <f>Tabla2[[#This Row],[Cod]]</f>
        <v>68</v>
      </c>
    </row>
    <row r="70" spans="1:3" x14ac:dyDescent="0.25">
      <c r="A70" s="17">
        <v>69</v>
      </c>
      <c r="B70" s="18" t="s">
        <v>57</v>
      </c>
      <c r="C70">
        <f>Tabla2[[#This Row],[Cod]]</f>
        <v>69</v>
      </c>
    </row>
    <row r="71" spans="1:3" x14ac:dyDescent="0.25">
      <c r="A71" s="17">
        <v>70</v>
      </c>
      <c r="B71" s="18" t="s">
        <v>255</v>
      </c>
      <c r="C71">
        <f>Tabla2[[#This Row],[Cod]]</f>
        <v>70</v>
      </c>
    </row>
    <row r="72" spans="1:3" x14ac:dyDescent="0.25">
      <c r="A72" s="17">
        <v>71</v>
      </c>
      <c r="B72" s="18" t="s">
        <v>1030</v>
      </c>
      <c r="C72">
        <f>Tabla2[[#This Row],[Cod]]</f>
        <v>71</v>
      </c>
    </row>
    <row r="73" spans="1:3" x14ac:dyDescent="0.25">
      <c r="A73" s="17">
        <v>72</v>
      </c>
      <c r="B73" s="18" t="s">
        <v>360</v>
      </c>
      <c r="C73">
        <f>Tabla2[[#This Row],[Cod]]</f>
        <v>72</v>
      </c>
    </row>
    <row r="74" spans="1:3" x14ac:dyDescent="0.25">
      <c r="A74" s="17">
        <v>73</v>
      </c>
      <c r="B74" s="18" t="s">
        <v>1031</v>
      </c>
      <c r="C74">
        <f>Tabla2[[#This Row],[Cod]]</f>
        <v>73</v>
      </c>
    </row>
    <row r="75" spans="1:3" x14ac:dyDescent="0.25">
      <c r="A75" s="17">
        <v>74</v>
      </c>
      <c r="B75" s="18" t="s">
        <v>128</v>
      </c>
      <c r="C75">
        <f>Tabla2[[#This Row],[Cod]]</f>
        <v>74</v>
      </c>
    </row>
    <row r="76" spans="1:3" x14ac:dyDescent="0.25">
      <c r="A76" s="17">
        <v>75</v>
      </c>
      <c r="B76" s="18" t="s">
        <v>26</v>
      </c>
      <c r="C76">
        <f>Tabla2[[#This Row],[Cod]]</f>
        <v>75</v>
      </c>
    </row>
    <row r="77" spans="1:3" x14ac:dyDescent="0.25">
      <c r="A77" s="17">
        <v>76</v>
      </c>
      <c r="B77" s="18" t="s">
        <v>1032</v>
      </c>
      <c r="C77">
        <f>Tabla2[[#This Row],[Cod]]</f>
        <v>76</v>
      </c>
    </row>
    <row r="78" spans="1:3" x14ac:dyDescent="0.25">
      <c r="A78" s="17">
        <v>77</v>
      </c>
      <c r="B78" s="18" t="s">
        <v>1033</v>
      </c>
      <c r="C78">
        <f>Tabla2[[#This Row],[Cod]]</f>
        <v>77</v>
      </c>
    </row>
    <row r="79" spans="1:3" x14ac:dyDescent="0.25">
      <c r="A79" s="17">
        <v>78</v>
      </c>
      <c r="B79" s="18" t="s">
        <v>1034</v>
      </c>
      <c r="C79">
        <f>Tabla2[[#This Row],[Cod]]</f>
        <v>78</v>
      </c>
    </row>
    <row r="80" spans="1:3" x14ac:dyDescent="0.25">
      <c r="A80" s="17">
        <v>79</v>
      </c>
      <c r="B80" s="18" t="s">
        <v>164</v>
      </c>
      <c r="C80">
        <f>Tabla2[[#This Row],[Cod]]</f>
        <v>79</v>
      </c>
    </row>
    <row r="81" spans="1:3" x14ac:dyDescent="0.25">
      <c r="A81" s="17">
        <v>80</v>
      </c>
      <c r="B81" s="18" t="s">
        <v>1035</v>
      </c>
      <c r="C81">
        <f>Tabla2[[#This Row],[Cod]]</f>
        <v>80</v>
      </c>
    </row>
    <row r="82" spans="1:3" x14ac:dyDescent="0.25">
      <c r="A82" s="17">
        <v>81</v>
      </c>
      <c r="B82" s="18" t="s">
        <v>1036</v>
      </c>
      <c r="C82">
        <f>Tabla2[[#This Row],[Cod]]</f>
        <v>81</v>
      </c>
    </row>
    <row r="83" spans="1:3" x14ac:dyDescent="0.25">
      <c r="A83" s="17">
        <v>82</v>
      </c>
      <c r="B83" s="18" t="s">
        <v>180</v>
      </c>
      <c r="C83">
        <f>Tabla2[[#This Row],[Cod]]</f>
        <v>82</v>
      </c>
    </row>
    <row r="84" spans="1:3" x14ac:dyDescent="0.25">
      <c r="A84" s="17">
        <v>83</v>
      </c>
      <c r="B84" s="18" t="s">
        <v>345</v>
      </c>
      <c r="C84">
        <f>Tabla2[[#This Row],[Cod]]</f>
        <v>83</v>
      </c>
    </row>
    <row r="85" spans="1:3" x14ac:dyDescent="0.25">
      <c r="A85" s="17">
        <v>84</v>
      </c>
      <c r="B85" s="18" t="s">
        <v>1037</v>
      </c>
      <c r="C85">
        <f>Tabla2[[#This Row],[Cod]]</f>
        <v>84</v>
      </c>
    </row>
    <row r="86" spans="1:3" x14ac:dyDescent="0.25">
      <c r="A86" s="17">
        <v>85</v>
      </c>
      <c r="B86" s="18" t="s">
        <v>1038</v>
      </c>
      <c r="C86">
        <f>Tabla2[[#This Row],[Cod]]</f>
        <v>85</v>
      </c>
    </row>
    <row r="87" spans="1:3" x14ac:dyDescent="0.25">
      <c r="A87" s="17">
        <v>86</v>
      </c>
      <c r="B87" s="18" t="s">
        <v>1039</v>
      </c>
      <c r="C87">
        <f>Tabla2[[#This Row],[Cod]]</f>
        <v>86</v>
      </c>
    </row>
    <row r="88" spans="1:3" x14ac:dyDescent="0.25">
      <c r="A88" s="17">
        <v>87</v>
      </c>
      <c r="B88" s="18" t="s">
        <v>1040</v>
      </c>
      <c r="C88">
        <f>Tabla2[[#This Row],[Cod]]</f>
        <v>87</v>
      </c>
    </row>
    <row r="89" spans="1:3" x14ac:dyDescent="0.25">
      <c r="A89" s="17">
        <v>88</v>
      </c>
      <c r="B89" s="18" t="s">
        <v>62</v>
      </c>
      <c r="C89">
        <f>Tabla2[[#This Row],[Cod]]</f>
        <v>88</v>
      </c>
    </row>
    <row r="90" spans="1:3" x14ac:dyDescent="0.25">
      <c r="A90" s="17">
        <v>89</v>
      </c>
      <c r="B90" s="18" t="s">
        <v>34</v>
      </c>
      <c r="C90">
        <f>Tabla2[[#This Row],[Cod]]</f>
        <v>89</v>
      </c>
    </row>
    <row r="91" spans="1:3" x14ac:dyDescent="0.25">
      <c r="A91" s="17">
        <v>90</v>
      </c>
      <c r="B91" s="18" t="s">
        <v>66</v>
      </c>
      <c r="C91">
        <f>Tabla2[[#This Row],[Cod]]</f>
        <v>90</v>
      </c>
    </row>
    <row r="92" spans="1:3" x14ac:dyDescent="0.25">
      <c r="A92" s="17">
        <v>91</v>
      </c>
      <c r="B92" s="18" t="s">
        <v>15</v>
      </c>
      <c r="C92">
        <f>Tabla2[[#This Row],[Cod]]</f>
        <v>91</v>
      </c>
    </row>
    <row r="93" spans="1:3" x14ac:dyDescent="0.25">
      <c r="A93" s="17">
        <v>92</v>
      </c>
      <c r="B93" s="18" t="s">
        <v>1041</v>
      </c>
      <c r="C93">
        <f>Tabla2[[#This Row],[Cod]]</f>
        <v>92</v>
      </c>
    </row>
    <row r="94" spans="1:3" x14ac:dyDescent="0.25">
      <c r="A94" s="17">
        <v>93</v>
      </c>
      <c r="B94" s="18" t="s">
        <v>1042</v>
      </c>
      <c r="C94">
        <f>Tabla2[[#This Row],[Cod]]</f>
        <v>93</v>
      </c>
    </row>
    <row r="95" spans="1:3" x14ac:dyDescent="0.25">
      <c r="A95" s="17">
        <v>94</v>
      </c>
      <c r="B95" s="18" t="s">
        <v>20</v>
      </c>
      <c r="C95">
        <f>Tabla2[[#This Row],[Cod]]</f>
        <v>94</v>
      </c>
    </row>
    <row r="96" spans="1:3" x14ac:dyDescent="0.25">
      <c r="A96" s="17">
        <v>95</v>
      </c>
      <c r="B96" s="18" t="s">
        <v>1043</v>
      </c>
      <c r="C96">
        <f>Tabla2[[#This Row],[Cod]]</f>
        <v>95</v>
      </c>
    </row>
    <row r="97" spans="1:3" x14ac:dyDescent="0.25">
      <c r="A97" s="17">
        <v>96</v>
      </c>
      <c r="B97" s="18" t="s">
        <v>1044</v>
      </c>
      <c r="C97">
        <f>Tabla2[[#This Row],[Cod]]</f>
        <v>96</v>
      </c>
    </row>
    <row r="98" spans="1:3" x14ac:dyDescent="0.25">
      <c r="A98" s="17">
        <v>97</v>
      </c>
      <c r="B98" s="18" t="s">
        <v>1045</v>
      </c>
      <c r="C98">
        <f>Tabla2[[#This Row],[Cod]]</f>
        <v>97</v>
      </c>
    </row>
    <row r="99" spans="1:3" x14ac:dyDescent="0.25">
      <c r="A99" s="17">
        <v>98</v>
      </c>
      <c r="B99" s="18" t="s">
        <v>1046</v>
      </c>
      <c r="C99">
        <f>Tabla2[[#This Row],[Cod]]</f>
        <v>98</v>
      </c>
    </row>
    <row r="100" spans="1:3" x14ac:dyDescent="0.25">
      <c r="A100" s="17">
        <v>99</v>
      </c>
      <c r="B100" s="18" t="s">
        <v>1047</v>
      </c>
      <c r="C100">
        <f>Tabla2[[#This Row],[Cod]]</f>
        <v>99</v>
      </c>
    </row>
    <row r="101" spans="1:3" x14ac:dyDescent="0.25">
      <c r="A101" s="17">
        <v>100</v>
      </c>
      <c r="B101" s="18" t="s">
        <v>1048</v>
      </c>
      <c r="C101">
        <f>Tabla2[[#This Row],[Cod]]</f>
        <v>100</v>
      </c>
    </row>
    <row r="102" spans="1:3" x14ac:dyDescent="0.25">
      <c r="A102" s="17">
        <v>101</v>
      </c>
      <c r="B102" s="18" t="s">
        <v>1049</v>
      </c>
      <c r="C102">
        <f>Tabla2[[#This Row],[Cod]]</f>
        <v>101</v>
      </c>
    </row>
    <row r="103" spans="1:3" x14ac:dyDescent="0.25">
      <c r="A103" s="17">
        <v>102</v>
      </c>
      <c r="B103" s="18" t="s">
        <v>1050</v>
      </c>
      <c r="C103">
        <f>Tabla2[[#This Row],[Cod]]</f>
        <v>102</v>
      </c>
    </row>
    <row r="104" spans="1:3" x14ac:dyDescent="0.25">
      <c r="A104" s="17">
        <v>103</v>
      </c>
      <c r="B104" s="18" t="s">
        <v>1051</v>
      </c>
      <c r="C104">
        <f>Tabla2[[#This Row],[Cod]]</f>
        <v>103</v>
      </c>
    </row>
    <row r="105" spans="1:3" x14ac:dyDescent="0.25">
      <c r="A105" s="17">
        <v>104</v>
      </c>
      <c r="B105" s="18" t="s">
        <v>1052</v>
      </c>
      <c r="C105">
        <f>Tabla2[[#This Row],[Cod]]</f>
        <v>104</v>
      </c>
    </row>
    <row r="106" spans="1:3" x14ac:dyDescent="0.25">
      <c r="A106" s="17"/>
      <c r="B106" s="18"/>
      <c r="C106">
        <f>Tabla2[[#This Row],[Cod]]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7DCC-BBB1-4850-9AAA-C86CB2440B35}">
  <dimension ref="A1:B143"/>
  <sheetViews>
    <sheetView topLeftCell="A76" workbookViewId="0">
      <selection activeCell="D118" sqref="D118"/>
    </sheetView>
  </sheetViews>
  <sheetFormatPr baseColWidth="10" defaultRowHeight="15" x14ac:dyDescent="0.25"/>
  <cols>
    <col min="2" max="2" width="11.42578125" style="26"/>
  </cols>
  <sheetData>
    <row r="1" spans="1:2" x14ac:dyDescent="0.25">
      <c r="A1">
        <v>1</v>
      </c>
      <c r="B1" s="26" t="s">
        <v>1069</v>
      </c>
    </row>
    <row r="2" spans="1:2" x14ac:dyDescent="0.25">
      <c r="A2">
        <v>2</v>
      </c>
      <c r="B2" s="26" t="s">
        <v>1062</v>
      </c>
    </row>
    <row r="3" spans="1:2" x14ac:dyDescent="0.25">
      <c r="A3">
        <v>3</v>
      </c>
      <c r="B3" s="26" t="s">
        <v>1070</v>
      </c>
    </row>
    <row r="4" spans="1:2" x14ac:dyDescent="0.25">
      <c r="A4">
        <v>4</v>
      </c>
      <c r="B4" s="26" t="s">
        <v>1063</v>
      </c>
    </row>
    <row r="5" spans="1:2" x14ac:dyDescent="0.25">
      <c r="A5">
        <v>5</v>
      </c>
      <c r="B5" s="26" t="s">
        <v>1071</v>
      </c>
    </row>
    <row r="6" spans="1:2" x14ac:dyDescent="0.25">
      <c r="A6">
        <v>6</v>
      </c>
      <c r="B6" s="26" t="s">
        <v>1072</v>
      </c>
    </row>
    <row r="7" spans="1:2" x14ac:dyDescent="0.25">
      <c r="A7">
        <v>7</v>
      </c>
      <c r="B7" s="26" t="s">
        <v>1073</v>
      </c>
    </row>
    <row r="8" spans="1:2" x14ac:dyDescent="0.25">
      <c r="A8">
        <v>8</v>
      </c>
      <c r="B8" s="26" t="s">
        <v>1074</v>
      </c>
    </row>
    <row r="9" spans="1:2" x14ac:dyDescent="0.25">
      <c r="A9">
        <v>9</v>
      </c>
      <c r="B9" s="26" t="s">
        <v>1075</v>
      </c>
    </row>
    <row r="10" spans="1:2" x14ac:dyDescent="0.25">
      <c r="A10">
        <v>10</v>
      </c>
      <c r="B10" s="26" t="s">
        <v>1064</v>
      </c>
    </row>
    <row r="11" spans="1:2" x14ac:dyDescent="0.25">
      <c r="A11">
        <v>11</v>
      </c>
      <c r="B11" s="26" t="s">
        <v>1076</v>
      </c>
    </row>
    <row r="12" spans="1:2" x14ac:dyDescent="0.25">
      <c r="A12">
        <v>12</v>
      </c>
      <c r="B12" s="26" t="s">
        <v>1077</v>
      </c>
    </row>
    <row r="13" spans="1:2" x14ac:dyDescent="0.25">
      <c r="A13">
        <v>13</v>
      </c>
      <c r="B13" s="26" t="s">
        <v>1078</v>
      </c>
    </row>
    <row r="14" spans="1:2" x14ac:dyDescent="0.25">
      <c r="A14">
        <v>14</v>
      </c>
      <c r="B14" s="26" t="s">
        <v>1079</v>
      </c>
    </row>
    <row r="15" spans="1:2" x14ac:dyDescent="0.25">
      <c r="A15">
        <v>15</v>
      </c>
      <c r="B15" s="26" t="s">
        <v>1080</v>
      </c>
    </row>
    <row r="16" spans="1:2" x14ac:dyDescent="0.25">
      <c r="A16">
        <v>16</v>
      </c>
      <c r="B16" s="26" t="s">
        <v>1081</v>
      </c>
    </row>
    <row r="17" spans="1:2" x14ac:dyDescent="0.25">
      <c r="A17">
        <v>17</v>
      </c>
      <c r="B17" s="26" t="s">
        <v>1082</v>
      </c>
    </row>
    <row r="18" spans="1:2" x14ac:dyDescent="0.25">
      <c r="A18">
        <v>18</v>
      </c>
      <c r="B18" s="26" t="s">
        <v>1065</v>
      </c>
    </row>
    <row r="19" spans="1:2" x14ac:dyDescent="0.25">
      <c r="A19">
        <v>19</v>
      </c>
      <c r="B19" s="26" t="s">
        <v>1083</v>
      </c>
    </row>
    <row r="20" spans="1:2" x14ac:dyDescent="0.25">
      <c r="A20">
        <v>20</v>
      </c>
      <c r="B20" s="26" t="s">
        <v>1101</v>
      </c>
    </row>
    <row r="21" spans="1:2" x14ac:dyDescent="0.25">
      <c r="A21">
        <v>21</v>
      </c>
      <c r="B21" s="26" t="s">
        <v>1102</v>
      </c>
    </row>
    <row r="22" spans="1:2" x14ac:dyDescent="0.25">
      <c r="A22">
        <v>22</v>
      </c>
      <c r="B22" s="26" t="s">
        <v>1103</v>
      </c>
    </row>
    <row r="23" spans="1:2" x14ac:dyDescent="0.25">
      <c r="A23">
        <v>23</v>
      </c>
      <c r="B23" s="26" t="s">
        <v>1104</v>
      </c>
    </row>
    <row r="24" spans="1:2" x14ac:dyDescent="0.25">
      <c r="A24">
        <v>24</v>
      </c>
      <c r="B24" s="26" t="s">
        <v>1105</v>
      </c>
    </row>
    <row r="25" spans="1:2" x14ac:dyDescent="0.25">
      <c r="A25">
        <v>25</v>
      </c>
      <c r="B25" s="26" t="s">
        <v>1106</v>
      </c>
    </row>
    <row r="26" spans="1:2" x14ac:dyDescent="0.25">
      <c r="A26">
        <v>26</v>
      </c>
      <c r="B26" s="26" t="s">
        <v>1107</v>
      </c>
    </row>
    <row r="27" spans="1:2" x14ac:dyDescent="0.25">
      <c r="A27">
        <v>27</v>
      </c>
      <c r="B27" s="26" t="s">
        <v>1108</v>
      </c>
    </row>
    <row r="28" spans="1:2" x14ac:dyDescent="0.25">
      <c r="A28">
        <v>28</v>
      </c>
      <c r="B28" s="26" t="s">
        <v>1109</v>
      </c>
    </row>
    <row r="29" spans="1:2" x14ac:dyDescent="0.25">
      <c r="A29">
        <v>29</v>
      </c>
      <c r="B29" s="26" t="s">
        <v>1110</v>
      </c>
    </row>
    <row r="30" spans="1:2" x14ac:dyDescent="0.25">
      <c r="A30">
        <v>30</v>
      </c>
      <c r="B30" s="26" t="s">
        <v>1111</v>
      </c>
    </row>
    <row r="31" spans="1:2" x14ac:dyDescent="0.25">
      <c r="A31">
        <v>31</v>
      </c>
      <c r="B31" s="26" t="s">
        <v>1112</v>
      </c>
    </row>
    <row r="32" spans="1:2" x14ac:dyDescent="0.25">
      <c r="A32">
        <v>32</v>
      </c>
      <c r="B32" s="26" t="s">
        <v>1113</v>
      </c>
    </row>
    <row r="33" spans="1:2" x14ac:dyDescent="0.25">
      <c r="A33">
        <v>33</v>
      </c>
      <c r="B33" s="26" t="s">
        <v>1114</v>
      </c>
    </row>
    <row r="34" spans="1:2" x14ac:dyDescent="0.25">
      <c r="A34">
        <v>34</v>
      </c>
      <c r="B34" s="26" t="s">
        <v>1115</v>
      </c>
    </row>
    <row r="35" spans="1:2" x14ac:dyDescent="0.25">
      <c r="A35">
        <v>35</v>
      </c>
      <c r="B35" s="26" t="s">
        <v>1116</v>
      </c>
    </row>
    <row r="36" spans="1:2" x14ac:dyDescent="0.25">
      <c r="A36">
        <v>36</v>
      </c>
      <c r="B36" s="26" t="s">
        <v>1117</v>
      </c>
    </row>
    <row r="37" spans="1:2" x14ac:dyDescent="0.25">
      <c r="A37">
        <v>37</v>
      </c>
      <c r="B37" s="26" t="s">
        <v>1118</v>
      </c>
    </row>
    <row r="38" spans="1:2" x14ac:dyDescent="0.25">
      <c r="A38">
        <v>38</v>
      </c>
      <c r="B38" s="26" t="s">
        <v>1066</v>
      </c>
    </row>
    <row r="39" spans="1:2" x14ac:dyDescent="0.25">
      <c r="A39">
        <v>39</v>
      </c>
      <c r="B39" s="26" t="s">
        <v>1084</v>
      </c>
    </row>
    <row r="40" spans="1:2" x14ac:dyDescent="0.25">
      <c r="A40">
        <v>40</v>
      </c>
      <c r="B40" s="26" t="s">
        <v>1085</v>
      </c>
    </row>
    <row r="41" spans="1:2" x14ac:dyDescent="0.25">
      <c r="A41">
        <v>41</v>
      </c>
      <c r="B41" s="26" t="s">
        <v>1067</v>
      </c>
    </row>
    <row r="42" spans="1:2" x14ac:dyDescent="0.25">
      <c r="A42">
        <v>42</v>
      </c>
      <c r="B42" s="26" t="s">
        <v>1086</v>
      </c>
    </row>
    <row r="43" spans="1:2" x14ac:dyDescent="0.25">
      <c r="A43">
        <v>43</v>
      </c>
      <c r="B43" s="26" t="s">
        <v>1087</v>
      </c>
    </row>
    <row r="44" spans="1:2" x14ac:dyDescent="0.25">
      <c r="A44">
        <v>44</v>
      </c>
      <c r="B44" s="26" t="s">
        <v>1088</v>
      </c>
    </row>
    <row r="45" spans="1:2" x14ac:dyDescent="0.25">
      <c r="A45">
        <v>45</v>
      </c>
      <c r="B45" s="26" t="s">
        <v>1089</v>
      </c>
    </row>
    <row r="46" spans="1:2" x14ac:dyDescent="0.25">
      <c r="A46">
        <v>46</v>
      </c>
      <c r="B46" s="26" t="s">
        <v>1090</v>
      </c>
    </row>
    <row r="47" spans="1:2" x14ac:dyDescent="0.25">
      <c r="A47">
        <v>47</v>
      </c>
      <c r="B47" s="26" t="s">
        <v>1091</v>
      </c>
    </row>
    <row r="48" spans="1:2" x14ac:dyDescent="0.25">
      <c r="A48">
        <v>48</v>
      </c>
      <c r="B48" s="26" t="s">
        <v>1092</v>
      </c>
    </row>
    <row r="49" spans="1:2" x14ac:dyDescent="0.25">
      <c r="A49">
        <v>49</v>
      </c>
      <c r="B49" s="26" t="s">
        <v>1093</v>
      </c>
    </row>
    <row r="50" spans="1:2" x14ac:dyDescent="0.25">
      <c r="A50">
        <v>50</v>
      </c>
      <c r="B50" s="26" t="s">
        <v>1094</v>
      </c>
    </row>
    <row r="51" spans="1:2" x14ac:dyDescent="0.25">
      <c r="A51">
        <v>51</v>
      </c>
      <c r="B51" s="26" t="s">
        <v>1095</v>
      </c>
    </row>
    <row r="52" spans="1:2" x14ac:dyDescent="0.25">
      <c r="A52">
        <v>52</v>
      </c>
      <c r="B52" s="26" t="s">
        <v>1096</v>
      </c>
    </row>
    <row r="53" spans="1:2" x14ac:dyDescent="0.25">
      <c r="A53">
        <v>53</v>
      </c>
      <c r="B53" s="26" t="s">
        <v>1097</v>
      </c>
    </row>
    <row r="54" spans="1:2" x14ac:dyDescent="0.25">
      <c r="A54">
        <v>54</v>
      </c>
      <c r="B54" s="26" t="s">
        <v>1098</v>
      </c>
    </row>
    <row r="55" spans="1:2" x14ac:dyDescent="0.25">
      <c r="A55">
        <v>55</v>
      </c>
      <c r="B55" s="26" t="s">
        <v>1099</v>
      </c>
    </row>
    <row r="56" spans="1:2" x14ac:dyDescent="0.25">
      <c r="A56">
        <v>56</v>
      </c>
      <c r="B56" s="26" t="s">
        <v>1100</v>
      </c>
    </row>
    <row r="57" spans="1:2" x14ac:dyDescent="0.25">
      <c r="A57">
        <v>57</v>
      </c>
      <c r="B57" s="26" t="s">
        <v>1068</v>
      </c>
    </row>
    <row r="58" spans="1:2" x14ac:dyDescent="0.25">
      <c r="A58">
        <v>58</v>
      </c>
      <c r="B58" s="26" t="s">
        <v>1119</v>
      </c>
    </row>
    <row r="59" spans="1:2" x14ac:dyDescent="0.25">
      <c r="A59">
        <v>59</v>
      </c>
      <c r="B59" s="26" t="s">
        <v>1120</v>
      </c>
    </row>
    <row r="60" spans="1:2" x14ac:dyDescent="0.25">
      <c r="A60">
        <v>60</v>
      </c>
      <c r="B60" s="26" t="s">
        <v>1121</v>
      </c>
    </row>
    <row r="61" spans="1:2" x14ac:dyDescent="0.25">
      <c r="A61">
        <v>61</v>
      </c>
      <c r="B61" s="26" t="s">
        <v>1122</v>
      </c>
    </row>
    <row r="62" spans="1:2" x14ac:dyDescent="0.25">
      <c r="A62">
        <v>62</v>
      </c>
      <c r="B62" s="26" t="s">
        <v>1123</v>
      </c>
    </row>
    <row r="63" spans="1:2" x14ac:dyDescent="0.25">
      <c r="A63">
        <v>63</v>
      </c>
      <c r="B63" s="26" t="s">
        <v>1124</v>
      </c>
    </row>
    <row r="64" spans="1:2" x14ac:dyDescent="0.25">
      <c r="A64">
        <v>64</v>
      </c>
      <c r="B64" s="26" t="s">
        <v>1125</v>
      </c>
    </row>
    <row r="65" spans="1:2" x14ac:dyDescent="0.25">
      <c r="A65">
        <v>65</v>
      </c>
      <c r="B65" s="26" t="s">
        <v>1189</v>
      </c>
    </row>
    <row r="66" spans="1:2" x14ac:dyDescent="0.25">
      <c r="A66">
        <v>66</v>
      </c>
      <c r="B66" s="26" t="s">
        <v>1126</v>
      </c>
    </row>
    <row r="67" spans="1:2" x14ac:dyDescent="0.25">
      <c r="A67">
        <v>67</v>
      </c>
      <c r="B67" s="26" t="s">
        <v>1190</v>
      </c>
    </row>
    <row r="68" spans="1:2" x14ac:dyDescent="0.25">
      <c r="A68">
        <v>68</v>
      </c>
      <c r="B68" s="26" t="s">
        <v>1191</v>
      </c>
    </row>
    <row r="69" spans="1:2" x14ac:dyDescent="0.25">
      <c r="A69">
        <v>69</v>
      </c>
      <c r="B69" s="26" t="s">
        <v>1192</v>
      </c>
    </row>
    <row r="70" spans="1:2" x14ac:dyDescent="0.25">
      <c r="A70">
        <v>70</v>
      </c>
      <c r="B70" s="26" t="s">
        <v>1193</v>
      </c>
    </row>
    <row r="71" spans="1:2" x14ac:dyDescent="0.25">
      <c r="A71">
        <v>71</v>
      </c>
      <c r="B71" s="26" t="s">
        <v>1194</v>
      </c>
    </row>
    <row r="72" spans="1:2" x14ac:dyDescent="0.25">
      <c r="A72">
        <v>72</v>
      </c>
      <c r="B72" s="26" t="s">
        <v>1127</v>
      </c>
    </row>
    <row r="73" spans="1:2" x14ac:dyDescent="0.25">
      <c r="A73">
        <v>73</v>
      </c>
      <c r="B73" s="26" t="s">
        <v>1195</v>
      </c>
    </row>
    <row r="74" spans="1:2" x14ac:dyDescent="0.25">
      <c r="A74">
        <v>74</v>
      </c>
      <c r="B74" s="26" t="s">
        <v>1196</v>
      </c>
    </row>
    <row r="75" spans="1:2" x14ac:dyDescent="0.25">
      <c r="A75">
        <v>75</v>
      </c>
      <c r="B75" s="26" t="s">
        <v>1197</v>
      </c>
    </row>
    <row r="76" spans="1:2" x14ac:dyDescent="0.25">
      <c r="A76">
        <v>76</v>
      </c>
      <c r="B76" s="26" t="s">
        <v>1198</v>
      </c>
    </row>
    <row r="77" spans="1:2" x14ac:dyDescent="0.25">
      <c r="A77">
        <v>77</v>
      </c>
      <c r="B77" s="26" t="s">
        <v>1199</v>
      </c>
    </row>
    <row r="78" spans="1:2" x14ac:dyDescent="0.25">
      <c r="A78">
        <v>78</v>
      </c>
      <c r="B78" s="26" t="s">
        <v>1128</v>
      </c>
    </row>
    <row r="79" spans="1:2" x14ac:dyDescent="0.25">
      <c r="A79">
        <v>79</v>
      </c>
      <c r="B79" s="26" t="s">
        <v>1200</v>
      </c>
    </row>
    <row r="80" spans="1:2" x14ac:dyDescent="0.25">
      <c r="A80">
        <v>80</v>
      </c>
      <c r="B80" s="26" t="s">
        <v>1201</v>
      </c>
    </row>
    <row r="81" spans="1:2" x14ac:dyDescent="0.25">
      <c r="A81">
        <v>81</v>
      </c>
      <c r="B81" s="26" t="s">
        <v>1202</v>
      </c>
    </row>
    <row r="82" spans="1:2" x14ac:dyDescent="0.25">
      <c r="A82">
        <v>82</v>
      </c>
      <c r="B82" s="26" t="s">
        <v>1203</v>
      </c>
    </row>
    <row r="83" spans="1:2" x14ac:dyDescent="0.25">
      <c r="A83">
        <v>83</v>
      </c>
      <c r="B83" s="26" t="s">
        <v>1129</v>
      </c>
    </row>
    <row r="84" spans="1:2" x14ac:dyDescent="0.25">
      <c r="A84">
        <v>84</v>
      </c>
      <c r="B84" s="26" t="s">
        <v>1170</v>
      </c>
    </row>
    <row r="85" spans="1:2" x14ac:dyDescent="0.25">
      <c r="A85">
        <v>85</v>
      </c>
      <c r="B85" s="26" t="s">
        <v>1171</v>
      </c>
    </row>
    <row r="86" spans="1:2" x14ac:dyDescent="0.25">
      <c r="A86">
        <v>86</v>
      </c>
      <c r="B86" s="26" t="s">
        <v>1172</v>
      </c>
    </row>
    <row r="87" spans="1:2" x14ac:dyDescent="0.25">
      <c r="A87">
        <v>87</v>
      </c>
      <c r="B87" s="26" t="s">
        <v>1173</v>
      </c>
    </row>
    <row r="88" spans="1:2" x14ac:dyDescent="0.25">
      <c r="A88">
        <v>88</v>
      </c>
      <c r="B88" s="26" t="s">
        <v>1174</v>
      </c>
    </row>
    <row r="89" spans="1:2" x14ac:dyDescent="0.25">
      <c r="A89">
        <v>89</v>
      </c>
      <c r="B89" s="26" t="s">
        <v>1130</v>
      </c>
    </row>
    <row r="90" spans="1:2" x14ac:dyDescent="0.25">
      <c r="A90">
        <v>90</v>
      </c>
      <c r="B90" s="26" t="s">
        <v>1175</v>
      </c>
    </row>
    <row r="91" spans="1:2" x14ac:dyDescent="0.25">
      <c r="A91">
        <v>91</v>
      </c>
      <c r="B91" s="26" t="s">
        <v>1176</v>
      </c>
    </row>
    <row r="92" spans="1:2" x14ac:dyDescent="0.25">
      <c r="A92">
        <v>92</v>
      </c>
      <c r="B92" s="26" t="s">
        <v>1177</v>
      </c>
    </row>
    <row r="93" spans="1:2" x14ac:dyDescent="0.25">
      <c r="A93">
        <v>93</v>
      </c>
      <c r="B93" s="26" t="s">
        <v>1178</v>
      </c>
    </row>
    <row r="94" spans="1:2" x14ac:dyDescent="0.25">
      <c r="A94">
        <v>94</v>
      </c>
      <c r="B94" s="26" t="s">
        <v>1179</v>
      </c>
    </row>
    <row r="95" spans="1:2" x14ac:dyDescent="0.25">
      <c r="A95">
        <v>95</v>
      </c>
      <c r="B95" s="26" t="s">
        <v>1180</v>
      </c>
    </row>
    <row r="96" spans="1:2" x14ac:dyDescent="0.25">
      <c r="A96">
        <v>96</v>
      </c>
      <c r="B96" s="26" t="s">
        <v>1181</v>
      </c>
    </row>
    <row r="97" spans="1:2" x14ac:dyDescent="0.25">
      <c r="A97">
        <v>97</v>
      </c>
      <c r="B97" s="26" t="s">
        <v>1182</v>
      </c>
    </row>
    <row r="98" spans="1:2" x14ac:dyDescent="0.25">
      <c r="A98">
        <v>98</v>
      </c>
      <c r="B98" s="26" t="s">
        <v>1183</v>
      </c>
    </row>
    <row r="99" spans="1:2" x14ac:dyDescent="0.25">
      <c r="A99">
        <v>99</v>
      </c>
      <c r="B99" s="26" t="s">
        <v>1184</v>
      </c>
    </row>
    <row r="100" spans="1:2" x14ac:dyDescent="0.25">
      <c r="A100">
        <v>100</v>
      </c>
      <c r="B100" s="26" t="s">
        <v>1185</v>
      </c>
    </row>
    <row r="101" spans="1:2" x14ac:dyDescent="0.25">
      <c r="A101">
        <v>101</v>
      </c>
      <c r="B101" s="26" t="s">
        <v>1186</v>
      </c>
    </row>
    <row r="102" spans="1:2" x14ac:dyDescent="0.25">
      <c r="A102">
        <v>102</v>
      </c>
      <c r="B102" s="26" t="s">
        <v>1187</v>
      </c>
    </row>
    <row r="103" spans="1:2" x14ac:dyDescent="0.25">
      <c r="A103">
        <v>103</v>
      </c>
      <c r="B103" s="26" t="s">
        <v>1188</v>
      </c>
    </row>
    <row r="104" spans="1:2" x14ac:dyDescent="0.25">
      <c r="A104">
        <v>104</v>
      </c>
      <c r="B104" s="26" t="s">
        <v>1155</v>
      </c>
    </row>
    <row r="105" spans="1:2" x14ac:dyDescent="0.25">
      <c r="A105">
        <v>105</v>
      </c>
      <c r="B105" s="26" t="s">
        <v>1156</v>
      </c>
    </row>
    <row r="106" spans="1:2" x14ac:dyDescent="0.25">
      <c r="A106">
        <v>106</v>
      </c>
      <c r="B106" s="26" t="s">
        <v>1131</v>
      </c>
    </row>
    <row r="107" spans="1:2" x14ac:dyDescent="0.25">
      <c r="A107">
        <v>107</v>
      </c>
      <c r="B107" s="26" t="s">
        <v>1157</v>
      </c>
    </row>
    <row r="108" spans="1:2" x14ac:dyDescent="0.25">
      <c r="A108">
        <v>108</v>
      </c>
      <c r="B108" s="26" t="s">
        <v>1158</v>
      </c>
    </row>
    <row r="109" spans="1:2" x14ac:dyDescent="0.25">
      <c r="A109">
        <v>109</v>
      </c>
      <c r="B109" s="26" t="s">
        <v>1132</v>
      </c>
    </row>
    <row r="110" spans="1:2" x14ac:dyDescent="0.25">
      <c r="A110">
        <v>110</v>
      </c>
      <c r="B110" s="26" t="s">
        <v>1204</v>
      </c>
    </row>
    <row r="111" spans="1:2" x14ac:dyDescent="0.25">
      <c r="A111">
        <v>111</v>
      </c>
      <c r="B111" s="26" t="s">
        <v>1159</v>
      </c>
    </row>
    <row r="112" spans="1:2" x14ac:dyDescent="0.25">
      <c r="A112">
        <v>112</v>
      </c>
      <c r="B112" s="26" t="s">
        <v>1160</v>
      </c>
    </row>
    <row r="113" spans="1:2" x14ac:dyDescent="0.25">
      <c r="A113">
        <v>113</v>
      </c>
      <c r="B113" s="26" t="s">
        <v>1161</v>
      </c>
    </row>
    <row r="114" spans="1:2" x14ac:dyDescent="0.25">
      <c r="A114">
        <v>114</v>
      </c>
      <c r="B114" s="26" t="s">
        <v>1162</v>
      </c>
    </row>
    <row r="115" spans="1:2" x14ac:dyDescent="0.25">
      <c r="A115">
        <v>115</v>
      </c>
      <c r="B115" s="26" t="s">
        <v>1133</v>
      </c>
    </row>
    <row r="116" spans="1:2" x14ac:dyDescent="0.25">
      <c r="A116">
        <v>116</v>
      </c>
      <c r="B116" s="26" t="s">
        <v>1163</v>
      </c>
    </row>
    <row r="117" spans="1:2" x14ac:dyDescent="0.25">
      <c r="A117">
        <v>117</v>
      </c>
      <c r="B117" s="26" t="s">
        <v>1134</v>
      </c>
    </row>
    <row r="118" spans="1:2" x14ac:dyDescent="0.25">
      <c r="A118">
        <v>118</v>
      </c>
      <c r="B118" s="26" t="s">
        <v>1164</v>
      </c>
    </row>
    <row r="119" spans="1:2" x14ac:dyDescent="0.25">
      <c r="A119">
        <v>119</v>
      </c>
      <c r="B119" s="26" t="s">
        <v>1165</v>
      </c>
    </row>
    <row r="120" spans="1:2" x14ac:dyDescent="0.25">
      <c r="A120">
        <v>120</v>
      </c>
      <c r="B120" s="26" t="s">
        <v>1166</v>
      </c>
    </row>
    <row r="121" spans="1:2" x14ac:dyDescent="0.25">
      <c r="A121">
        <v>121</v>
      </c>
      <c r="B121" s="26" t="s">
        <v>1167</v>
      </c>
    </row>
    <row r="122" spans="1:2" x14ac:dyDescent="0.25">
      <c r="A122">
        <v>122</v>
      </c>
      <c r="B122" s="26" t="s">
        <v>1168</v>
      </c>
    </row>
    <row r="123" spans="1:2" x14ac:dyDescent="0.25">
      <c r="A123">
        <v>123</v>
      </c>
      <c r="B123" s="26" t="s">
        <v>1169</v>
      </c>
    </row>
    <row r="124" spans="1:2" x14ac:dyDescent="0.25">
      <c r="A124">
        <v>124</v>
      </c>
      <c r="B124" s="26" t="s">
        <v>1135</v>
      </c>
    </row>
    <row r="125" spans="1:2" x14ac:dyDescent="0.25">
      <c r="A125">
        <v>125</v>
      </c>
      <c r="B125" s="26" t="s">
        <v>1138</v>
      </c>
    </row>
    <row r="126" spans="1:2" x14ac:dyDescent="0.25">
      <c r="A126">
        <v>126</v>
      </c>
      <c r="B126" s="26" t="s">
        <v>1139</v>
      </c>
    </row>
    <row r="127" spans="1:2" x14ac:dyDescent="0.25">
      <c r="A127">
        <v>127</v>
      </c>
      <c r="B127" s="26" t="s">
        <v>1136</v>
      </c>
    </row>
    <row r="128" spans="1:2" x14ac:dyDescent="0.25">
      <c r="A128">
        <v>128</v>
      </c>
      <c r="B128" s="26" t="s">
        <v>1140</v>
      </c>
    </row>
    <row r="129" spans="1:2" x14ac:dyDescent="0.25">
      <c r="A129">
        <v>129</v>
      </c>
      <c r="B129" s="26" t="s">
        <v>1141</v>
      </c>
    </row>
    <row r="130" spans="1:2" x14ac:dyDescent="0.25">
      <c r="A130">
        <v>130</v>
      </c>
      <c r="B130" s="26" t="s">
        <v>1142</v>
      </c>
    </row>
    <row r="131" spans="1:2" x14ac:dyDescent="0.25">
      <c r="A131">
        <v>131</v>
      </c>
      <c r="B131" s="26" t="s">
        <v>1143</v>
      </c>
    </row>
    <row r="132" spans="1:2" x14ac:dyDescent="0.25">
      <c r="A132">
        <v>132</v>
      </c>
      <c r="B132" s="26" t="s">
        <v>1144</v>
      </c>
    </row>
    <row r="133" spans="1:2" x14ac:dyDescent="0.25">
      <c r="A133">
        <v>133</v>
      </c>
      <c r="B133" s="26" t="s">
        <v>1145</v>
      </c>
    </row>
    <row r="134" spans="1:2" x14ac:dyDescent="0.25">
      <c r="A134">
        <v>134</v>
      </c>
      <c r="B134" s="26" t="s">
        <v>1146</v>
      </c>
    </row>
    <row r="135" spans="1:2" x14ac:dyDescent="0.25">
      <c r="A135">
        <v>135</v>
      </c>
      <c r="B135" s="26" t="s">
        <v>1147</v>
      </c>
    </row>
    <row r="136" spans="1:2" x14ac:dyDescent="0.25">
      <c r="A136">
        <v>136</v>
      </c>
      <c r="B136" s="26" t="s">
        <v>1148</v>
      </c>
    </row>
    <row r="137" spans="1:2" x14ac:dyDescent="0.25">
      <c r="A137">
        <v>137</v>
      </c>
      <c r="B137" s="26" t="s">
        <v>1149</v>
      </c>
    </row>
    <row r="138" spans="1:2" x14ac:dyDescent="0.25">
      <c r="A138">
        <v>138</v>
      </c>
      <c r="B138" s="26" t="s">
        <v>1150</v>
      </c>
    </row>
    <row r="139" spans="1:2" x14ac:dyDescent="0.25">
      <c r="A139">
        <v>139</v>
      </c>
      <c r="B139" s="26" t="s">
        <v>1137</v>
      </c>
    </row>
    <row r="140" spans="1:2" x14ac:dyDescent="0.25">
      <c r="A140">
        <v>140</v>
      </c>
      <c r="B140" s="26" t="s">
        <v>1151</v>
      </c>
    </row>
    <row r="141" spans="1:2" x14ac:dyDescent="0.25">
      <c r="A141">
        <v>141</v>
      </c>
      <c r="B141" s="26" t="s">
        <v>1152</v>
      </c>
    </row>
    <row r="142" spans="1:2" x14ac:dyDescent="0.25">
      <c r="A142">
        <v>142</v>
      </c>
      <c r="B142" s="26" t="s">
        <v>1153</v>
      </c>
    </row>
    <row r="143" spans="1:2" x14ac:dyDescent="0.25">
      <c r="A143">
        <v>143</v>
      </c>
      <c r="B143" s="26" t="s">
        <v>1154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BD</vt:lpstr>
      <vt:lpstr>Provedor y Comuna</vt:lpstr>
      <vt:lpstr>Comuna</vt:lpstr>
      <vt:lpstr>Insert 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Salas</dc:creator>
  <cp:lastModifiedBy>Nicolas Salas</cp:lastModifiedBy>
  <dcterms:created xsi:type="dcterms:W3CDTF">2024-12-07T21:16:03Z</dcterms:created>
  <dcterms:modified xsi:type="dcterms:W3CDTF">2024-12-10T15:31:24Z</dcterms:modified>
</cp:coreProperties>
</file>