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_10\Desktop\№5 Модуль С\"/>
    </mc:Choice>
  </mc:AlternateContent>
  <xr:revisionPtr revIDLastSave="0" documentId="8_{7123DCBE-C097-4CAC-AE22-697556A1679E}" xr6:coauthVersionLast="47" xr6:coauthVersionMax="47" xr10:uidLastSave="{00000000-0000-0000-0000-000000000000}"/>
  <bookViews>
    <workbookView xWindow="-108" yWindow="-108" windowWidth="23256" windowHeight="12576" xr2:uid="{BB1FC807-772C-4ECD-8C5F-CD8E84772B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F14" i="1"/>
  <c r="E14" i="1"/>
  <c r="D14" i="1"/>
  <c r="C14" i="1"/>
  <c r="D12" i="1"/>
  <c r="E12" i="1"/>
  <c r="F12" i="1"/>
  <c r="F11" i="1"/>
  <c r="E11" i="1"/>
  <c r="D11" i="1"/>
  <c r="I11" i="1"/>
  <c r="H11" i="1"/>
  <c r="F10" i="1"/>
  <c r="E10" i="1"/>
  <c r="D10" i="1"/>
  <c r="K10" i="1"/>
  <c r="J10" i="1"/>
  <c r="I10" i="1"/>
  <c r="D8" i="1"/>
  <c r="E8" i="1"/>
  <c r="F8" i="1"/>
  <c r="C8" i="1"/>
</calcChain>
</file>

<file path=xl/sharedStrings.xml><?xml version="1.0" encoding="utf-8"?>
<sst xmlns="http://schemas.openxmlformats.org/spreadsheetml/2006/main" count="20" uniqueCount="20">
  <si>
    <t xml:space="preserve">НАИМЕНОВАНИЕ </t>
  </si>
  <si>
    <t>серверное оборудование</t>
  </si>
  <si>
    <t>работы по внедрению и разработке системы, выполняемые компанией-интегратором</t>
  </si>
  <si>
    <t>годовое сопровождение клиентской кастомизации</t>
  </si>
  <si>
    <t>внутренние ресурсы, участвующие в проекте</t>
  </si>
  <si>
    <t>№ п/п</t>
  </si>
  <si>
    <t>внутренние ресурсы, выделенные на последующее сопровождение  ИТ-решения</t>
  </si>
  <si>
    <t>ИТОГО РАСХОДЫ</t>
  </si>
  <si>
    <t>Расходы, млн.руб.</t>
  </si>
  <si>
    <t>Доходы, млн.руб.</t>
  </si>
  <si>
    <t>увеличение объема перевозок на 5%</t>
  </si>
  <si>
    <t>Всего объем</t>
  </si>
  <si>
    <t>рост на 5%</t>
  </si>
  <si>
    <t>Прибыль</t>
  </si>
  <si>
    <t>Доля на ИТ</t>
  </si>
  <si>
    <t>сокращение трудозатрат (4 чел. на 50%)</t>
  </si>
  <si>
    <t>ИТОГО ДОХОДЫ</t>
  </si>
  <si>
    <t>Прибыль, млн.руб.</t>
  </si>
  <si>
    <t>Разница между Доходами и Расходами</t>
  </si>
  <si>
    <t>Срок окупаемости (4 года)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</si>
</sst>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AAAA-B8D5-4AA7-B6F9-C911852FF59A}">
  <dimension ref="A1:K15"/>
  <sheetViews>
    <sheetView tabSelected="1" workbookViewId="0">
      <selection sqref="A1:F15"/>
    </sheetView>
  </sheetViews>
  <sheetFormatPr defaultRowHeight="14.4" x14ac:dyDescent="0.3"/>
  <cols>
    <col min="2" max="2" width="43.33203125" customWidth="1"/>
    <col min="8" max="8" width="11.88671875" bestFit="1" customWidth="1"/>
    <col min="9" max="9" width="10.21875" bestFit="1" customWidth="1"/>
    <col min="10" max="10" width="8.6640625" bestFit="1" customWidth="1"/>
    <col min="11" max="11" width="10.77734375" bestFit="1" customWidth="1"/>
  </cols>
  <sheetData>
    <row r="1" spans="1:11" ht="15.6" x14ac:dyDescent="0.3">
      <c r="A1" s="2" t="s">
        <v>5</v>
      </c>
      <c r="B1" s="2" t="s">
        <v>0</v>
      </c>
      <c r="C1" s="3">
        <v>2022</v>
      </c>
      <c r="D1" s="3">
        <v>2023</v>
      </c>
      <c r="E1" s="3">
        <v>2024</v>
      </c>
      <c r="F1" s="3">
        <v>2025</v>
      </c>
    </row>
    <row r="2" spans="1:11" ht="15.6" x14ac:dyDescent="0.3">
      <c r="A2" s="4" t="s">
        <v>8</v>
      </c>
      <c r="B2" s="4"/>
      <c r="C2" s="3"/>
      <c r="D2" s="3"/>
      <c r="E2" s="3"/>
      <c r="F2" s="3"/>
    </row>
    <row r="3" spans="1:11" ht="15.6" x14ac:dyDescent="0.3">
      <c r="A3" s="2">
        <v>1</v>
      </c>
      <c r="B3" s="5" t="s">
        <v>1</v>
      </c>
      <c r="C3" s="6">
        <v>0.5</v>
      </c>
      <c r="D3" s="6">
        <v>0.5</v>
      </c>
      <c r="E3" s="6">
        <v>0.5</v>
      </c>
      <c r="F3" s="6">
        <v>0.5</v>
      </c>
    </row>
    <row r="4" spans="1:11" ht="46.8" x14ac:dyDescent="0.3">
      <c r="A4" s="2">
        <v>2</v>
      </c>
      <c r="B4" s="5" t="s">
        <v>2</v>
      </c>
      <c r="C4" s="6">
        <v>60</v>
      </c>
      <c r="D4" s="6">
        <v>0</v>
      </c>
      <c r="E4" s="6">
        <v>0</v>
      </c>
      <c r="F4" s="6">
        <v>0</v>
      </c>
    </row>
    <row r="5" spans="1:11" ht="31.2" x14ac:dyDescent="0.3">
      <c r="A5" s="2">
        <v>3</v>
      </c>
      <c r="B5" s="5" t="s">
        <v>3</v>
      </c>
      <c r="C5" s="6">
        <v>2</v>
      </c>
      <c r="D5" s="6">
        <v>2</v>
      </c>
      <c r="E5" s="6">
        <v>0</v>
      </c>
      <c r="F5" s="6">
        <v>0</v>
      </c>
    </row>
    <row r="6" spans="1:11" ht="31.2" x14ac:dyDescent="0.3">
      <c r="A6" s="2">
        <v>4</v>
      </c>
      <c r="B6" s="5" t="s">
        <v>4</v>
      </c>
      <c r="C6" s="6">
        <v>6</v>
      </c>
      <c r="D6" s="6">
        <v>0</v>
      </c>
      <c r="E6" s="6">
        <v>0</v>
      </c>
      <c r="F6" s="6">
        <v>0</v>
      </c>
    </row>
    <row r="7" spans="1:11" ht="46.8" x14ac:dyDescent="0.3">
      <c r="A7" s="2">
        <v>5</v>
      </c>
      <c r="B7" s="5" t="s">
        <v>6</v>
      </c>
      <c r="C7" s="6">
        <v>6</v>
      </c>
      <c r="D7" s="6">
        <v>6</v>
      </c>
      <c r="E7" s="6">
        <v>6</v>
      </c>
      <c r="F7" s="6">
        <v>6</v>
      </c>
    </row>
    <row r="8" spans="1:11" ht="15.6" x14ac:dyDescent="0.3">
      <c r="A8" s="2">
        <v>6</v>
      </c>
      <c r="B8" s="5" t="s">
        <v>7</v>
      </c>
      <c r="C8" s="6">
        <f>SUM(C3:C7)</f>
        <v>74.5</v>
      </c>
      <c r="D8" s="6">
        <f t="shared" ref="D8:F8" si="0">SUM(D3:D7)</f>
        <v>8.5</v>
      </c>
      <c r="E8" s="6">
        <f t="shared" si="0"/>
        <v>6.5</v>
      </c>
      <c r="F8" s="6">
        <f t="shared" si="0"/>
        <v>6.5</v>
      </c>
    </row>
    <row r="9" spans="1:11" x14ac:dyDescent="0.3">
      <c r="A9" s="7" t="s">
        <v>9</v>
      </c>
      <c r="B9" s="7"/>
      <c r="C9" s="3"/>
      <c r="D9" s="3"/>
      <c r="E9" s="3"/>
      <c r="F9" s="3"/>
      <c r="H9" t="s">
        <v>11</v>
      </c>
      <c r="I9" t="s">
        <v>12</v>
      </c>
      <c r="J9" t="s">
        <v>13</v>
      </c>
      <c r="K9" t="s">
        <v>14</v>
      </c>
    </row>
    <row r="10" spans="1:11" ht="15.6" x14ac:dyDescent="0.3">
      <c r="A10" s="8">
        <v>1</v>
      </c>
      <c r="B10" s="9" t="s">
        <v>10</v>
      </c>
      <c r="C10" s="6">
        <v>0</v>
      </c>
      <c r="D10" s="6">
        <f>K10</f>
        <v>38.400000000000006</v>
      </c>
      <c r="E10" s="6">
        <f>K10</f>
        <v>38.400000000000006</v>
      </c>
      <c r="F10" s="6">
        <f>K10</f>
        <v>38.400000000000006</v>
      </c>
      <c r="H10" s="1">
        <v>32000</v>
      </c>
      <c r="I10">
        <f>0.05*H10</f>
        <v>1600</v>
      </c>
      <c r="J10">
        <f>I10*0.12</f>
        <v>192</v>
      </c>
      <c r="K10">
        <f>0.2*J10</f>
        <v>38.400000000000006</v>
      </c>
    </row>
    <row r="11" spans="1:11" ht="15.6" x14ac:dyDescent="0.3">
      <c r="A11" s="8">
        <v>2</v>
      </c>
      <c r="B11" s="9" t="s">
        <v>15</v>
      </c>
      <c r="C11" s="6">
        <v>0</v>
      </c>
      <c r="D11" s="6">
        <f>I11</f>
        <v>2.4</v>
      </c>
      <c r="E11" s="6">
        <f>I11</f>
        <v>2.4</v>
      </c>
      <c r="F11" s="6">
        <f>I11</f>
        <v>2.4</v>
      </c>
      <c r="H11">
        <f>4*1.2</f>
        <v>4.8</v>
      </c>
      <c r="I11">
        <f>0.5*H11</f>
        <v>2.4</v>
      </c>
    </row>
    <row r="12" spans="1:11" ht="15.6" x14ac:dyDescent="0.3">
      <c r="A12" s="3"/>
      <c r="B12" s="9" t="s">
        <v>16</v>
      </c>
      <c r="C12" s="6">
        <v>0</v>
      </c>
      <c r="D12" s="6">
        <f t="shared" ref="D12:F12" si="1">SUM(D10:D11)</f>
        <v>40.800000000000004</v>
      </c>
      <c r="E12" s="6">
        <f t="shared" si="1"/>
        <v>40.800000000000004</v>
      </c>
      <c r="F12" s="6">
        <f t="shared" si="1"/>
        <v>40.800000000000004</v>
      </c>
    </row>
    <row r="13" spans="1:11" x14ac:dyDescent="0.3">
      <c r="A13" s="7" t="s">
        <v>17</v>
      </c>
      <c r="B13" s="7"/>
      <c r="C13" s="3"/>
      <c r="D13" s="3"/>
      <c r="E13" s="3"/>
      <c r="F13" s="3"/>
    </row>
    <row r="14" spans="1:11" ht="15.6" x14ac:dyDescent="0.3">
      <c r="A14" s="3"/>
      <c r="B14" s="9" t="s">
        <v>18</v>
      </c>
      <c r="C14" s="6">
        <f>C12-C8</f>
        <v>-74.5</v>
      </c>
      <c r="D14" s="6">
        <f>D12-D8</f>
        <v>32.300000000000004</v>
      </c>
      <c r="E14" s="6">
        <f>E12-E8</f>
        <v>34.300000000000004</v>
      </c>
      <c r="F14" s="6">
        <f>F12-F8</f>
        <v>34.300000000000004</v>
      </c>
    </row>
    <row r="15" spans="1:11" ht="15.6" x14ac:dyDescent="0.3">
      <c r="A15" s="3"/>
      <c r="B15" s="9" t="s">
        <v>19</v>
      </c>
      <c r="C15" s="6"/>
      <c r="D15" s="6">
        <f>C14+D14</f>
        <v>-42.199999999999996</v>
      </c>
      <c r="E15" s="6">
        <f>D15+E14</f>
        <v>-7.8999999999999915</v>
      </c>
      <c r="F15" s="6">
        <f>E15+F14</f>
        <v>26.400000000000013</v>
      </c>
    </row>
  </sheetData>
  <mergeCells count="3">
    <mergeCell ref="A2:B2"/>
    <mergeCell ref="A9:B9"/>
    <mergeCell ref="A13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User_10</dc:creator>
  <cp:lastModifiedBy>User_10</cp:lastModifiedBy>
  <dcterms:created xsi:type="dcterms:W3CDTF">2022-09-22T11:28:25Z</dcterms:created>
  <dcterms:modified xsi:type="dcterms:W3CDTF">2022-09-22T12:59:26Z</dcterms:modified>
</cp:coreProperties>
</file>